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defaultThemeVersion="124226"/>
  <mc:AlternateContent xmlns:mc="http://schemas.openxmlformats.org/markup-compatibility/2006">
    <mc:Choice Requires="x15">
      <x15ac:absPath xmlns:x15ac="http://schemas.microsoft.com/office/spreadsheetml/2010/11/ac" url="G:\Website\202307\"/>
    </mc:Choice>
  </mc:AlternateContent>
  <xr:revisionPtr revIDLastSave="0" documentId="8_{82E14007-88E2-45F9-B8C1-F3869EFB05B1}" xr6:coauthVersionLast="47" xr6:coauthVersionMax="47" xr10:uidLastSave="{00000000-0000-0000-0000-000000000000}"/>
  <bookViews>
    <workbookView xWindow="-120" yWindow="-120" windowWidth="29040" windowHeight="15840" firstSheet="1" activeTab="2"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expenses'!$A$1:$E$31</definedName>
    <definedName name="_xlnm.Print_Area" localSheetId="5">'Gifts and benefits'!$A$1:$F$36</definedName>
    <definedName name="_xlnm.Print_Area" localSheetId="0">'Guidance for agencies'!$A$1:$A$58</definedName>
    <definedName name="_xlnm.Print_Area" localSheetId="3">Hospitality!$A$1:$E$32</definedName>
    <definedName name="_xlnm.Print_Area" localSheetId="1">'Summary and sign-off'!$A$1:$F$23</definedName>
    <definedName name="_xlnm.Print_Area" localSheetId="2">Travel!$A$1:$E$61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4" l="1"/>
  <c r="C25" i="3"/>
  <c r="C25" i="2"/>
  <c r="C36" i="1"/>
  <c r="C50" i="1"/>
  <c r="C22" i="1"/>
  <c r="B6" i="13" l="1"/>
  <c r="E60" i="13"/>
  <c r="C60" i="13"/>
  <c r="C27" i="4"/>
  <c r="C26" i="4"/>
  <c r="B60" i="13" l="1"/>
  <c r="B59" i="13"/>
  <c r="D59" i="13"/>
  <c r="B58" i="13"/>
  <c r="D58" i="13"/>
  <c r="D57" i="13"/>
  <c r="B57" i="13"/>
  <c r="D56" i="13"/>
  <c r="B56" i="13"/>
  <c r="D55" i="13"/>
  <c r="B55" i="13"/>
  <c r="F58" i="13" l="1"/>
  <c r="D25" i="2" s="1"/>
  <c r="F60" i="13"/>
  <c r="E25" i="4" s="1"/>
  <c r="F59" i="13"/>
  <c r="D25" i="3" s="1"/>
  <c r="F57" i="13"/>
  <c r="D50" i="1" s="1"/>
  <c r="F56" i="13"/>
  <c r="D36" i="1" s="1"/>
  <c r="F55" i="13"/>
  <c r="D22" i="1" s="1"/>
  <c r="C16" i="13" l="1"/>
  <c r="C17" i="13"/>
  <c r="C15" i="13" l="1"/>
  <c r="F12" i="13" l="1"/>
  <c r="C25" i="4"/>
  <c r="F11" i="13" s="1"/>
  <c r="F13" i="13" l="1"/>
  <c r="B50" i="1"/>
  <c r="B17" i="13" s="1"/>
  <c r="B36" i="1"/>
  <c r="B16" i="13" s="1"/>
  <c r="B22" i="1"/>
  <c r="B15" i="13" s="1"/>
  <c r="B25" i="3" l="1"/>
  <c r="B13" i="13" s="1"/>
  <c r="B25" i="2"/>
  <c r="B12" i="13" s="1"/>
  <c r="B11" i="13" l="1"/>
  <c r="B5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5"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39"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<sst xmlns="http://schemas.openxmlformats.org/spreadsheetml/2006/main" count="276" uniqueCount="195">
  <si>
    <t>Secretary and Chief Executive Expense Disclosures: A Guide for Agency Staff</t>
  </si>
  <si>
    <t>The following is a summary from "Public Service Secretaries and Chief Executive Expense Disclosures: A Guide for Agency Staff"
Please read that in full first.</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</si>
  <si>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</si>
  <si>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</si>
  <si>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</si>
  <si>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</si>
  <si>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</si>
  <si>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</si>
  <si>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</si>
  <si>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</si>
  <si>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</si>
  <si>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</si>
  <si>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</si>
  <si>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</si>
  <si>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</si>
  <si>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</si>
  <si>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</si>
  <si>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</si>
  <si>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</si>
  <si>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</si>
  <si>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</si>
  <si>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</si>
  <si>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</si>
  <si>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</si>
  <si>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</si>
  <si>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</si>
  <si>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</si>
  <si>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</si>
  <si>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</si>
  <si>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</si>
  <si>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</si>
  <si>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</si>
  <si>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</si>
  <si>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</si>
  <si>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Provide information using this Excel workbook: https://www.publicservice.govt.nz/resources/ce-expenses-disclosure/</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</si>
  <si>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</si>
  <si>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</si>
  <si>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</si>
  <si>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</si>
  <si>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</si>
  <si>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</si>
  <si>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</si>
  <si>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</si>
  <si>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</si>
  <si>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</si>
  <si>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</si>
  <si>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t>The above is a summary from "Secretary or Chief Executive Expense Disclosures: A Guide for Agency Staff": https://www.publicservice.govt.nz/assets/Legacy/resources/Chief-Executive-Expense-Disclosure-Guide.pdf 
Please read that in full first.</t>
  </si>
  <si>
    <r>
      <rPr>
        <sz val="11"/>
        <rFont val="Arial"/>
        <family val="2"/>
      </rPr>
      <t xml:space="preserve">If you have any questions please contact </t>
    </r>
    <r>
      <rPr>
        <u/>
        <sz val="11"/>
        <color theme="10"/>
        <rFont val="Arial"/>
        <family val="2"/>
      </rPr>
      <t>ceexpenses@publicservice.govt.nz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</si>
  <si>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</si>
  <si>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</si>
  <si>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Provide information using the Commissions Excel workbook - Click Here</t>
  </si>
  <si>
    <t>Secretary or Chief Executive Expenses, Gifts and Benefits Disclosure - summary &amp; sign-off*</t>
  </si>
  <si>
    <t>Organisation Name*</t>
  </si>
  <si>
    <t>Secretary or Chief Executive**</t>
  </si>
  <si>
    <t>Disclosure period start***</t>
  </si>
  <si>
    <t>Disclosure period end***</t>
  </si>
  <si>
    <t>Agency totals check</t>
  </si>
  <si>
    <t>Secretary or Chief Executive approval****</t>
  </si>
  <si>
    <t>This disclosure has not yet been approved by the Departmental Secretary or Chief Executive</t>
  </si>
  <si>
    <t>Other sign-off****</t>
  </si>
  <si>
    <t>Type here who else has approved this disclosure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</si>
  <si>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</si>
  <si>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</si>
  <si>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</si>
  <si>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</si>
  <si>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</si>
  <si>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</si>
  <si>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</si>
  <si>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</si>
  <si>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</si>
  <si>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</si>
  <si>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</si>
  <si>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</si>
  <si>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</si>
  <si>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</si>
  <si>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</si>
  <si>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</si>
  <si>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</si>
  <si>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</si>
  <si>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</si>
  <si>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</si>
  <si>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</si>
  <si>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</si>
  <si>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</si>
  <si>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</si>
  <si>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</si>
  <si>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</si>
  <si>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</si>
  <si>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</si>
  <si>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</si>
  <si>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Departmental Secretary or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</si>
  <si>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</si>
  <si>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</si>
  <si>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</si>
  <si>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</si>
  <si>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</si>
  <si>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</si>
  <si>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</si>
  <si>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</si>
  <si>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</si>
  <si>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</si>
  <si>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</si>
  <si>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</si>
  <si>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</si>
  <si>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</si>
  <si>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</si>
  <si>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</si>
  <si>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</si>
  <si>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</si>
  <si>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</si>
  <si>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</si>
  <si>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</si>
  <si>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</si>
  <si>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</si>
  <si>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</si>
  <si>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</si>
  <si>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</si>
  <si>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</si>
  <si>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</si>
  <si>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</si>
  <si>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</si>
  <si>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</si>
  <si>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</si>
  <si>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</si>
  <si>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</si>
  <si>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</si>
  <si>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</si>
  <si>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</si>
  <si>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</si>
  <si>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</si>
  <si>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</si>
  <si>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</si>
  <si>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</si>
  <si>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</si>
  <si>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</si>
  <si>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</si>
  <si>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</si>
  <si>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</si>
  <si>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</si>
  <si>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</si>
  <si>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</si>
  <si>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</si>
  <si>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</si>
  <si>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</si>
  <si>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</si>
  <si>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</si>
  <si>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</si>
  <si>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</si>
  <si>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</si>
  <si>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</si>
  <si>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</si>
  <si>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</si>
  <si>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</si>
  <si>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</si>
  <si>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</si>
  <si>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</si>
  <si>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</si>
  <si>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</si>
  <si>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</si>
  <si>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</si>
  <si>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</si>
  <si>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</si>
  <si>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</si>
  <si>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</si>
  <si>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</si>
  <si>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</si>
  <si>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</si>
  <si>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</si>
  <si>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</si>
  <si>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</si>
  <si>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</si>
  <si>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 xml:space="preserve">Toitū Te Whenua Land Information New Zealand </t>
  </si>
  <si>
    <t>No information to disclose.</t>
  </si>
  <si>
    <t>Toitū Te Whenua Land Information New Zealand</t>
  </si>
  <si>
    <t>No information to disclose</t>
  </si>
  <si>
    <t>Adrienne Meikle, Acting Chief Executive</t>
  </si>
  <si>
    <t xml:space="preserve">Adrienne Meikle, Acting Chief Executive </t>
  </si>
  <si>
    <t>Mobile phone</t>
  </si>
  <si>
    <t xml:space="preserve">Wellington </t>
  </si>
  <si>
    <t xml:space="preserve">Monthly charge for May </t>
  </si>
  <si>
    <t>New mobile phone (iPhone 11)</t>
  </si>
  <si>
    <t>Taxi to Wellington Airport</t>
  </si>
  <si>
    <t>Flights Wellington to Hamilton (return)</t>
  </si>
  <si>
    <t xml:space="preserve">Hamilton </t>
  </si>
  <si>
    <t>Taxi home from Wellington Airport</t>
  </si>
  <si>
    <t>Flight from Wellington to Christchurch</t>
  </si>
  <si>
    <t xml:space="preserve">Christchurch </t>
  </si>
  <si>
    <t xml:space="preserve">Accommodation in Christchurch, The Muse Hotel </t>
  </si>
  <si>
    <t>Taxi to Christchurch Airport</t>
  </si>
  <si>
    <t>Flight to Wellington from Christchurch</t>
  </si>
  <si>
    <t>Included</t>
  </si>
  <si>
    <t>Excluded</t>
  </si>
  <si>
    <t>Visit to Christchurch office to discuss organisational change process with staff</t>
  </si>
  <si>
    <t>Visit to Hamilton office to discuss organisational change process with staff</t>
  </si>
  <si>
    <t xml:space="preserve">Chief Financial Officer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</si>
</sst>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40"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
      <sz val="10"/>
      <color rgb="FFFF0000"/>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53">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0"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2"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0"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1"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3" fillId="3" borderId="0" xfId="0" applyFont="1" applyFill="1" applyAlignment="1">
      <alignment horizontal="center" vertical="center" readingOrder="1"/>
    </xf>
    <xf numFmtId="0" fontId="20" fillId="3" borderId="0" xfId="0" applyFont="1" applyFill="1" applyAlignment="1">
      <alignment vertical="center"/>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7" fontId="15" fillId="9" borderId="3"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0" fontId="15" fillId="9" borderId="4" xfId="0" applyFont="1" applyFill="1" applyBorder="1" applyAlignment="1" applyProtection="1">
      <alignment vertical="center" wrapText="1"/>
      <protection locked="0"/>
    </xf>
    <xf numFmtId="0" fontId="15" fillId="9" borderId="5" xfId="0" applyFont="1" applyFill="1" applyBorder="1" applyAlignment="1" applyProtection="1">
      <alignment vertical="center" wrapText="1"/>
      <protection locked="0"/>
    </xf>
    <xf numFmtId="167"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164" fontId="15" fillId="9"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9" borderId="8" xfId="0" applyNumberFormat="1" applyFont="1" applyFill="1" applyBorder="1" applyAlignment="1" applyProtection="1">
      <alignment vertical="center" wrapText="1"/>
      <protection locked="0"/>
    </xf>
    <xf numFmtId="164" fontId="15" fillId="9" borderId="9" xfId="0" applyNumberFormat="1" applyFont="1" applyFill="1" applyBorder="1" applyAlignment="1" applyProtection="1">
      <alignment vertical="center" wrapText="1"/>
      <protection locked="0"/>
    </xf>
    <xf numFmtId="0" fontId="15" fillId="9" borderId="9" xfId="0" applyFont="1" applyFill="1" applyBorder="1" applyAlignment="1" applyProtection="1">
      <alignment vertical="center" wrapText="1"/>
      <protection locked="0"/>
    </xf>
    <xf numFmtId="0" fontId="15" fillId="9"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3" fillId="3" borderId="0" xfId="0" applyNumberFormat="1" applyFont="1" applyFill="1" applyAlignment="1">
      <alignment horizontal="center"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33" fillId="3" borderId="0" xfId="0" applyFont="1" applyFill="1" applyAlignment="1">
      <alignment horizontal="center" vertical="center" wrapText="1"/>
    </xf>
    <xf numFmtId="0" fontId="36" fillId="10" borderId="7"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39" fillId="0" borderId="0" xfId="0" applyFont="1" applyAlignment="1">
      <alignment wrapText="1"/>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37" fillId="2" borderId="0" xfId="0" applyFont="1" applyFill="1" applyAlignment="1">
      <alignment horizontal="center" vertical="center"/>
    </xf>
    <xf numFmtId="0" fontId="34" fillId="10" borderId="2" xfId="0" applyFont="1" applyFill="1" applyBorder="1" applyAlignment="1" applyProtection="1">
      <alignment horizontal="left" vertical="center" wrapText="1" readingOrder="1"/>
      <protection locked="0"/>
    </xf>
    <xf numFmtId="167" fontId="3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3" fillId="3" borderId="0" xfId="0" applyFont="1" applyFill="1" applyAlignment="1">
      <alignment horizontal="center" vertical="center" wrapText="1"/>
    </xf>
    <xf numFmtId="0" fontId="22" fillId="2" borderId="0" xfId="0" applyFont="1" applyFill="1" applyAlignment="1">
      <alignment horizontal="center" vertical="center"/>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info@data.govt.nz" TargetMode="External"/><Relationship Id="rId7" Type="http://schemas.openxmlformats.org/officeDocument/2006/relationships/printerSettings" Target="../printerSettings/printerSettings1.bin"/><Relationship Id="rId2" Type="http://schemas.openxmlformats.org/officeDocument/2006/relationships/hyperlink" Target="https://www.publicservice.govt.nz/resources/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publicservice.govt.nz/assets/Legacy/resources/Chief-Executive-Expense-Disclosure-Guide.pdf" TargetMode="External"/><Relationship Id="rId5" Type="http://schemas.openxmlformats.org/officeDocument/2006/relationships/hyperlink" Target="https://www.data.govt.nz/toolkit/how-do-i-add-or-update-our-chief-executive-expenses/" TargetMode="External"/><Relationship Id="rId4" Type="http://schemas.openxmlformats.org/officeDocument/2006/relationships/hyperlink" Target="https://www.publicservice.govt.nz/resources/ce-expenses-disclosure/"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2"/>
  <sheetViews>
    <sheetView zoomScaleNormal="100" workbookViewId="0">
      <selection activeCell="A13" sqref="A13"/>
    </sheetView>
  </sheetViews>
  <sheetFormatPr defaultColWidth="0" defaultRowHeight="14.25" zeroHeight="1" x14ac:dyDescent="0.2"/>
  <cols>
    <col min="1" max="1" width="219.28515625" style="41" customWidth="1"/>
    <col min="2" max="2" width="33.28515625" style="40" customWidth="1"/>
    <col min="3" max="16384" width="8.7109375" hidden="1"/>
  </cols>
  <sheetData>
    <row r="1" spans="1:2" ht="23.25" customHeight="1" x14ac:dyDescent="0.2">
      <c r="A1" s="39" t="s">
        <v>0</v>
      </c>
    </row>
    <row r="2" spans="1:2" ht="33" customHeight="1" x14ac:dyDescent="0.2">
      <c r="A2" s="103" t="s">
        <v>1</v>
      </c>
    </row>
    <row r="3" spans="1:2" ht="17.25" customHeight="1" x14ac:dyDescent="0.2"/>
    <row r="4" spans="1:2" ht="23.25" customHeight="1" x14ac:dyDescent="0.2">
      <c r="A4" s="129" t="s">
        <v>2</v>
      </c>
    </row>
    <row r="5" spans="1:2" ht="17.25" customHeight="1" x14ac:dyDescent="0.2"/>
    <row r="6" spans="1:2" ht="23.25" customHeight="1" x14ac:dyDescent="0.2">
      <c r="A6" s="42" t="s">
        <v>3</v>
      </c>
    </row>
    <row r="7" spans="1:2" ht="17.25" customHeight="1" x14ac:dyDescent="0.2">
      <c r="A7" s="43" t="s">
        <v>4</v>
      </c>
    </row>
    <row r="8" spans="1:2" ht="17.25" customHeight="1" x14ac:dyDescent="0.2">
      <c r="A8" s="43" t="s">
        <v>5</v>
      </c>
    </row>
    <row r="9" spans="1:2" ht="17.25" customHeight="1" x14ac:dyDescent="0.2">
      <c r="A9" s="43"/>
    </row>
    <row r="10" spans="1:2" ht="23.25" customHeight="1" x14ac:dyDescent="0.2">
      <c r="A10" s="42" t="s">
        <v>6</v>
      </c>
      <c r="B10" s="69" t="s">
        <v>7</v>
      </c>
    </row>
    <row r="11" spans="1:2" ht="17.25" customHeight="1" x14ac:dyDescent="0.2">
      <c r="A11" s="44" t="s">
        <v>8</v>
      </c>
    </row>
    <row r="12" spans="1:2" ht="17.25" customHeight="1" x14ac:dyDescent="0.2">
      <c r="A12" s="43" t="s">
        <v>9</v>
      </c>
    </row>
    <row r="13" spans="1:2" ht="17.25" customHeight="1" x14ac:dyDescent="0.2">
      <c r="A13" s="43" t="s">
        <v>10</v>
      </c>
    </row>
    <row r="14" spans="1:2" ht="17.25" customHeight="1" x14ac:dyDescent="0.2">
      <c r="A14" s="45" t="s">
        <v>11</v>
      </c>
    </row>
    <row r="15" spans="1:2" ht="17.25" customHeight="1" x14ac:dyDescent="0.2">
      <c r="A15" s="43" t="s">
        <v>12</v>
      </c>
    </row>
    <row r="16" spans="1:2" ht="17.25" customHeight="1" x14ac:dyDescent="0.2">
      <c r="A16" s="43"/>
    </row>
    <row r="17" spans="1:1" ht="23.25" customHeight="1" x14ac:dyDescent="0.2">
      <c r="A17" s="42" t="s">
        <v>13</v>
      </c>
    </row>
    <row r="18" spans="1:1" ht="17.25" customHeight="1" x14ac:dyDescent="0.2">
      <c r="A18" s="45" t="s">
        <v>14</v>
      </c>
    </row>
    <row r="19" spans="1:1" ht="17.25" customHeight="1" x14ac:dyDescent="0.2">
      <c r="A19" s="45" t="s">
        <v>15</v>
      </c>
    </row>
    <row r="20" spans="1:1" ht="17.25" customHeight="1" x14ac:dyDescent="0.2">
      <c r="A20" s="65" t="s">
        <v>16</v>
      </c>
    </row>
    <row r="21" spans="1:1" ht="17.25" customHeight="1" x14ac:dyDescent="0.2">
      <c r="A21" s="46"/>
    </row>
    <row r="22" spans="1:1" ht="23.25" customHeight="1" x14ac:dyDescent="0.2">
      <c r="A22" s="42" t="s">
        <v>17</v>
      </c>
    </row>
    <row r="23" spans="1:1" ht="17.25" customHeight="1" x14ac:dyDescent="0.2">
      <c r="A23" s="46" t="s">
        <v>18</v>
      </c>
    </row>
    <row r="24" spans="1:1" ht="17.25" customHeight="1" x14ac:dyDescent="0.2">
      <c r="A24" s="46"/>
    </row>
    <row r="25" spans="1:1" ht="23.25" customHeight="1" x14ac:dyDescent="0.2">
      <c r="A25" s="42" t="s">
        <v>19</v>
      </c>
    </row>
    <row r="26" spans="1:1" ht="17.25" customHeight="1" x14ac:dyDescent="0.2">
      <c r="A26" s="47" t="s">
        <v>20</v>
      </c>
    </row>
    <row r="27" spans="1:1" ht="32.25" customHeight="1" x14ac:dyDescent="0.2">
      <c r="A27" s="45" t="s">
        <v>21</v>
      </c>
    </row>
    <row r="28" spans="1:1" ht="17.25" customHeight="1" x14ac:dyDescent="0.2">
      <c r="A28" s="47" t="s">
        <v>22</v>
      </c>
    </row>
    <row r="29" spans="1:1" ht="32.25" customHeight="1" x14ac:dyDescent="0.2">
      <c r="A29" s="45" t="s">
        <v>23</v>
      </c>
    </row>
    <row r="30" spans="1:1" ht="17.25" customHeight="1" x14ac:dyDescent="0.2">
      <c r="A30" s="47" t="s">
        <v>24</v>
      </c>
    </row>
    <row r="31" spans="1:1" ht="17.25" customHeight="1" x14ac:dyDescent="0.2">
      <c r="A31" s="45" t="s">
        <v>25</v>
      </c>
    </row>
    <row r="32" spans="1:1" ht="17.25" customHeight="1" x14ac:dyDescent="0.2">
      <c r="A32" s="47" t="s">
        <v>26</v>
      </c>
    </row>
    <row r="33" spans="1:1" ht="32.25" customHeight="1" x14ac:dyDescent="0.2">
      <c r="A33" s="45" t="s">
        <v>27</v>
      </c>
    </row>
    <row r="34" spans="1:1" ht="32.25" customHeight="1" x14ac:dyDescent="0.2">
      <c r="A34" s="44" t="s">
        <v>28</v>
      </c>
    </row>
    <row r="35" spans="1:1" ht="17.25" customHeight="1" x14ac:dyDescent="0.2">
      <c r="A35" s="47" t="s">
        <v>29</v>
      </c>
    </row>
    <row r="36" spans="1:1" ht="32.25" customHeight="1" x14ac:dyDescent="0.2">
      <c r="A36" s="45" t="s">
        <v>30</v>
      </c>
    </row>
    <row r="37" spans="1:1" ht="32.25" customHeight="1" x14ac:dyDescent="0.2">
      <c r="A37" s="45" t="s">
        <v>31</v>
      </c>
    </row>
    <row r="38" spans="1:1" ht="32.25" customHeight="1" x14ac:dyDescent="0.2">
      <c r="A38" s="45" t="s">
        <v>32</v>
      </c>
    </row>
    <row r="39" spans="1:1" ht="17.25" customHeight="1" x14ac:dyDescent="0.2">
      <c r="A39" s="44"/>
    </row>
    <row r="40" spans="1:1" ht="22.5" customHeight="1" x14ac:dyDescent="0.2">
      <c r="A40" s="42" t="s">
        <v>33</v>
      </c>
    </row>
    <row r="41" spans="1:1" ht="17.25" customHeight="1" x14ac:dyDescent="0.2">
      <c r="A41" s="51" t="s">
        <v>34</v>
      </c>
    </row>
    <row r="42" spans="1:1" ht="17.25" customHeight="1" x14ac:dyDescent="0.2">
      <c r="A42" s="48" t="s">
        <v>35</v>
      </c>
    </row>
    <row r="43" spans="1:1" ht="17.25" customHeight="1" x14ac:dyDescent="0.2">
      <c r="A43" s="46" t="s">
        <v>36</v>
      </c>
    </row>
    <row r="44" spans="1:1" ht="32.25" customHeight="1" x14ac:dyDescent="0.2">
      <c r="A44" s="46" t="s">
        <v>37</v>
      </c>
    </row>
    <row r="45" spans="1:1" ht="32.25" customHeight="1" x14ac:dyDescent="0.2">
      <c r="A45" s="46" t="s">
        <v>38</v>
      </c>
    </row>
    <row r="46" spans="1:1" ht="17.25" customHeight="1" x14ac:dyDescent="0.2">
      <c r="A46" s="49" t="s">
        <v>39</v>
      </c>
    </row>
    <row r="47" spans="1:1" ht="32.25" customHeight="1" x14ac:dyDescent="0.2">
      <c r="A47" s="45" t="s">
        <v>40</v>
      </c>
    </row>
    <row r="48" spans="1:1" ht="32.25" customHeight="1" x14ac:dyDescent="0.2">
      <c r="A48" s="45" t="s">
        <v>41</v>
      </c>
    </row>
    <row r="49" spans="1:1" ht="32.25" customHeight="1" x14ac:dyDescent="0.2">
      <c r="A49" s="46" t="s">
        <v>42</v>
      </c>
    </row>
    <row r="50" spans="1:1" ht="17.25" customHeight="1" x14ac:dyDescent="0.2">
      <c r="A50" s="46" t="s">
        <v>43</v>
      </c>
    </row>
    <row r="51" spans="1:1" x14ac:dyDescent="0.2">
      <c r="A51" s="46" t="s">
        <v>44</v>
      </c>
    </row>
    <row r="52" spans="1:1" ht="17.25" customHeight="1" x14ac:dyDescent="0.2">
      <c r="A52" s="46"/>
    </row>
    <row r="53" spans="1:1" ht="22.5" customHeight="1" x14ac:dyDescent="0.2">
      <c r="A53" s="42" t="s">
        <v>45</v>
      </c>
    </row>
    <row r="54" spans="1:1" ht="32.25" customHeight="1" x14ac:dyDescent="0.2">
      <c r="A54" s="131" t="s">
        <v>46</v>
      </c>
    </row>
    <row r="55" spans="1:1" ht="17.25" customHeight="1" x14ac:dyDescent="0.2">
      <c r="A55" s="50" t="s">
        <v>47</v>
      </c>
    </row>
    <row r="56" spans="1:1" ht="17.25" customHeight="1" x14ac:dyDescent="0.2">
      <c r="A56" s="51" t="s">
        <v>48</v>
      </c>
    </row>
    <row r="57" spans="1:1" ht="17.25" customHeight="1" x14ac:dyDescent="0.2">
      <c r="A57" s="65" t="s">
        <v>49</v>
      </c>
    </row>
    <row r="58" spans="1:1" ht="17.25" customHeight="1" x14ac:dyDescent="0.2">
      <c r="A58" s="130" t="s">
        <v>50</v>
      </c>
    </row>
    <row r="59" spans="1:1" x14ac:dyDescent="0.2"/>
    <row r="61" spans="1:1" hidden="1" x14ac:dyDescent="0.2">
      <c r="A61" s="52"/>
    </row>
    <row r="62" spans="1:1" x14ac:dyDescent="0.2"/>
  </sheetData>
  <hyperlinks>
    <hyperlink ref="A20" r:id="rId1" xr:uid="{00000000-0004-0000-0000-000000000000}"/>
    <hyperlink ref="A41" r:id="rId2" xr:uid="{00000000-0004-0000-0000-000001000000}"/>
    <hyperlink ref="A56" r:id="rId3" display="mailto:info@data.govt.nz" xr:uid="{00000000-0004-0000-0000-000003000000}"/>
    <hyperlink ref="A58" r:id="rId4" xr:uid="{00000000-0004-0000-0000-000004000000}"/>
    <hyperlink ref="A57" r:id="rId5" display="They are posted on agency websites and linked to www.data.govt.nz. See: https://www.data.govt.nz/toolkit/how-do-i-add-or-update-our-chief-executive-expenses/" xr:uid="{00000000-0004-0000-0000-000007000000}"/>
    <hyperlink ref="A2" r:id="rId6" display="https://www.publicservice.govt.nz/assets/Legacy/resources/Chief-Executive-Expense-Disclosure-Guide.pdf" xr:uid="{5BCCB646-AAC4-46B9-B1FF-55A40DD85E73}"/>
  </hyperlinks>
  <pageMargins left="0.70866141732283472" right="0.70866141732283472" top="0.74803149606299213" bottom="0.74803149606299213" header="0.31496062992125984" footer="0.31496062992125984"/>
  <pageSetup paperSize="8" orientation="landscape" r:id="rId7"/>
  <headerFooter>
    <oddFooter>&amp;LCE Expense Disclosure Workbook 2018&amp;RWorksheet - Guidance</oddFooter>
  </headerFooter>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zoomScaleNormal="100" workbookViewId="0">
      <selection activeCell="B8" sqref="B8:F8"/>
    </sheetView>
  </sheetViews>
  <sheetFormatPr defaultColWidth="0" defaultRowHeight="12.75" zeroHeight="1" x14ac:dyDescent="0.2"/>
  <cols>
    <col min="1" max="1" width="35.7109375" customWidth="1"/>
    <col min="2" max="2" width="21.5703125" customWidth="1"/>
    <col min="3" max="3" width="33.5703125" customWidth="1"/>
    <col min="4" max="4" width="4.42578125" customWidth="1"/>
    <col min="5" max="5" width="29" customWidth="1"/>
    <col min="6" max="6" width="19" customWidth="1"/>
    <col min="7" max="7" width="42" customWidth="1"/>
    <col min="8" max="11" width="9.140625" hidden="1" customWidth="1"/>
    <col min="12" max="16384" width="9.140625" hidden="1"/>
  </cols>
  <sheetData>
    <row r="1" spans="1:11" ht="26.25" customHeight="1" x14ac:dyDescent="0.2">
      <c r="A1" s="135" t="s">
        <v>51</v>
      </c>
      <c r="B1" s="135"/>
      <c r="C1" s="135"/>
      <c r="D1" s="135"/>
      <c r="E1" s="135"/>
      <c r="F1" s="135"/>
      <c r="G1" s="17"/>
      <c r="H1" s="17"/>
      <c r="I1" s="17"/>
      <c r="J1" s="17"/>
      <c r="K1" s="17"/>
    </row>
    <row r="2" spans="1:11" ht="21" customHeight="1" x14ac:dyDescent="0.2">
      <c r="A2" s="3" t="s">
        <v>52</v>
      </c>
      <c r="B2" s="136" t="s">
        <v>171</v>
      </c>
      <c r="C2" s="136"/>
      <c r="D2" s="136"/>
      <c r="E2" s="136"/>
      <c r="F2" s="136"/>
      <c r="G2" s="17"/>
      <c r="H2" s="17"/>
      <c r="I2" s="17"/>
      <c r="J2" s="17"/>
      <c r="K2" s="17"/>
    </row>
    <row r="3" spans="1:11" ht="15.75" x14ac:dyDescent="0.2">
      <c r="A3" s="3" t="s">
        <v>53</v>
      </c>
      <c r="B3" s="136" t="s">
        <v>175</v>
      </c>
      <c r="C3" s="136"/>
      <c r="D3" s="136"/>
      <c r="E3" s="136"/>
      <c r="F3" s="136"/>
      <c r="G3" s="17"/>
      <c r="H3" s="17"/>
      <c r="I3" s="17"/>
      <c r="J3" s="17"/>
      <c r="K3" s="17"/>
    </row>
    <row r="4" spans="1:11" ht="21" customHeight="1" x14ac:dyDescent="0.2">
      <c r="A4" s="3" t="s">
        <v>54</v>
      </c>
      <c r="B4" s="137">
        <v>45054</v>
      </c>
      <c r="C4" s="137"/>
      <c r="D4" s="137"/>
      <c r="E4" s="137"/>
      <c r="F4" s="137"/>
      <c r="G4" s="17"/>
      <c r="H4" s="17"/>
      <c r="I4" s="17"/>
      <c r="J4" s="17"/>
      <c r="K4" s="17"/>
    </row>
    <row r="5" spans="1:11" ht="21" customHeight="1" x14ac:dyDescent="0.2">
      <c r="A5" s="3" t="s">
        <v>55</v>
      </c>
      <c r="B5" s="137">
        <v>45107</v>
      </c>
      <c r="C5" s="137"/>
      <c r="D5" s="137"/>
      <c r="E5" s="137"/>
      <c r="F5" s="137"/>
      <c r="G5" s="17"/>
      <c r="H5" s="17"/>
      <c r="I5" s="17"/>
      <c r="J5" s="17"/>
      <c r="K5" s="17"/>
    </row>
    <row r="6" spans="1:11" ht="21" customHeight="1" x14ac:dyDescent="0.2">
      <c r="A6" s="3" t="s">
        <v>56</v>
      </c>
      <c r="B6" s="134" t="str">
        <f>IF(AND(Travel!B7&lt;&gt;A30,Hospitality!B7&lt;&gt;A30,'All other expenses'!B7&lt;&gt;A30,'Gifts and benefits'!B7&lt;&gt;A30),A31,IF(AND(Travel!B7=A30,Hospitality!B7=A30,'All other expenses'!B7=A30,'Gifts and benefits'!B7=A30),A33,A32))</f>
        <v>Data and totals checked on all sheets</v>
      </c>
      <c r="C6" s="134"/>
      <c r="D6" s="134"/>
      <c r="E6" s="134"/>
      <c r="F6" s="134"/>
      <c r="G6" s="23"/>
      <c r="H6" s="17"/>
      <c r="I6" s="17"/>
      <c r="J6" s="17"/>
      <c r="K6" s="17"/>
    </row>
    <row r="7" spans="1:11" ht="31.5" x14ac:dyDescent="0.2">
      <c r="A7" s="3" t="s">
        <v>57</v>
      </c>
      <c r="B7" s="133" t="s">
        <v>90</v>
      </c>
      <c r="C7" s="133"/>
      <c r="D7" s="133"/>
      <c r="E7" s="133"/>
      <c r="F7" s="133"/>
      <c r="G7" s="23"/>
      <c r="H7" s="17"/>
      <c r="I7" s="17"/>
      <c r="J7" s="17"/>
      <c r="K7" s="17"/>
    </row>
    <row r="8" spans="1:11" ht="25.5" customHeight="1" x14ac:dyDescent="0.2">
      <c r="A8" s="3" t="s">
        <v>59</v>
      </c>
      <c r="B8" s="133" t="s">
        <v>194</v>
      </c>
      <c r="C8" s="133"/>
      <c r="D8" s="133"/>
      <c r="E8" s="133"/>
      <c r="F8" s="133"/>
      <c r="G8" s="23"/>
      <c r="H8" s="17"/>
      <c r="I8" s="17"/>
      <c r="J8" s="17"/>
      <c r="K8" s="17"/>
    </row>
    <row r="9" spans="1:11" ht="66.75" customHeight="1" x14ac:dyDescent="0.2">
      <c r="A9" s="132" t="s">
        <v>61</v>
      </c>
      <c r="B9" s="132"/>
      <c r="C9" s="132"/>
      <c r="D9" s="132"/>
      <c r="E9" s="132"/>
      <c r="F9" s="132"/>
      <c r="G9" s="23"/>
      <c r="H9" s="17"/>
      <c r="I9" s="17"/>
      <c r="J9" s="17"/>
      <c r="K9" s="17"/>
    </row>
    <row r="10" spans="1:11" s="93" customFormat="1" ht="36" customHeight="1" x14ac:dyDescent="0.2">
      <c r="A10" s="87" t="s">
        <v>62</v>
      </c>
      <c r="B10" s="88" t="s">
        <v>63</v>
      </c>
      <c r="C10" s="88" t="s">
        <v>64</v>
      </c>
      <c r="D10" s="89"/>
      <c r="E10" s="90" t="s">
        <v>29</v>
      </c>
      <c r="F10" s="91" t="s">
        <v>65</v>
      </c>
      <c r="G10" s="92"/>
      <c r="H10" s="92"/>
      <c r="I10" s="92"/>
      <c r="J10" s="92"/>
      <c r="K10" s="92"/>
    </row>
    <row r="11" spans="1:11" ht="27.75" customHeight="1" x14ac:dyDescent="0.2">
      <c r="A11" s="8" t="s">
        <v>66</v>
      </c>
      <c r="B11" s="59">
        <f>B15+B16+B17</f>
        <v>874.78999999999985</v>
      </c>
      <c r="C11" s="66" t="s">
        <v>190</v>
      </c>
      <c r="D11" s="6"/>
      <c r="E11" s="8" t="s">
        <v>67</v>
      </c>
      <c r="F11" s="33">
        <f>'Gifts and benefits'!C25</f>
        <v>0</v>
      </c>
      <c r="G11" s="29"/>
      <c r="H11" s="29"/>
      <c r="I11" s="29"/>
      <c r="J11" s="29"/>
      <c r="K11" s="29"/>
    </row>
    <row r="12" spans="1:11" ht="27.75" customHeight="1" x14ac:dyDescent="0.2">
      <c r="A12" s="8" t="s">
        <v>24</v>
      </c>
      <c r="B12" s="59">
        <f>Hospitality!B25</f>
        <v>0</v>
      </c>
      <c r="C12" s="66" t="s">
        <v>190</v>
      </c>
      <c r="D12" s="6"/>
      <c r="E12" s="8" t="s">
        <v>68</v>
      </c>
      <c r="F12" s="33">
        <f>'Gifts and benefits'!C26</f>
        <v>0</v>
      </c>
      <c r="G12" s="29"/>
      <c r="H12" s="29"/>
      <c r="I12" s="29"/>
      <c r="J12" s="29"/>
      <c r="K12" s="29"/>
    </row>
    <row r="13" spans="1:11" ht="27.75" customHeight="1" x14ac:dyDescent="0.2">
      <c r="A13" s="8" t="s">
        <v>69</v>
      </c>
      <c r="B13" s="59">
        <f>'All other expenses'!B25</f>
        <v>720.17000000000007</v>
      </c>
      <c r="C13" s="66" t="s">
        <v>191</v>
      </c>
      <c r="D13" s="6"/>
      <c r="E13" s="8" t="s">
        <v>70</v>
      </c>
      <c r="F13" s="33">
        <f>'Gifts and benefits'!C27</f>
        <v>0</v>
      </c>
      <c r="G13" s="17"/>
      <c r="H13" s="17"/>
      <c r="I13" s="17"/>
      <c r="J13" s="17"/>
      <c r="K13" s="17"/>
    </row>
    <row r="14" spans="1:11" ht="12.75" customHeight="1" x14ac:dyDescent="0.2">
      <c r="A14" s="7"/>
      <c r="B14" s="60"/>
      <c r="C14" s="67"/>
      <c r="D14" s="34"/>
      <c r="E14" s="6"/>
      <c r="F14" s="35"/>
      <c r="G14" s="17"/>
      <c r="H14" s="17"/>
      <c r="I14" s="17"/>
      <c r="J14" s="17"/>
      <c r="K14" s="17"/>
    </row>
    <row r="15" spans="1:11" ht="27.75" customHeight="1" x14ac:dyDescent="0.2">
      <c r="A15" s="9" t="s">
        <v>71</v>
      </c>
      <c r="B15" s="61">
        <f>Travel!B22</f>
        <v>0</v>
      </c>
      <c r="C15" s="68" t="str">
        <f>C11</f>
        <v>Included</v>
      </c>
      <c r="D15" s="6"/>
      <c r="E15" s="6"/>
      <c r="F15" s="35"/>
      <c r="G15" s="17"/>
      <c r="H15" s="17"/>
      <c r="I15" s="17"/>
      <c r="J15" s="17"/>
      <c r="K15" s="17"/>
    </row>
    <row r="16" spans="1:11" ht="27.75" customHeight="1" x14ac:dyDescent="0.2">
      <c r="A16" s="9" t="s">
        <v>72</v>
      </c>
      <c r="B16" s="61">
        <f>Travel!B36</f>
        <v>874.78999999999985</v>
      </c>
      <c r="C16" s="68" t="str">
        <f>C11</f>
        <v>Included</v>
      </c>
      <c r="D16" s="36"/>
      <c r="E16" s="6"/>
      <c r="F16" s="37"/>
      <c r="G16" s="17"/>
      <c r="H16" s="17"/>
      <c r="I16" s="17"/>
      <c r="J16" s="17"/>
      <c r="K16" s="17"/>
    </row>
    <row r="17" spans="1:11" ht="27.75" customHeight="1" x14ac:dyDescent="0.2">
      <c r="A17" s="9" t="s">
        <v>73</v>
      </c>
      <c r="B17" s="61">
        <f>Travel!B50</f>
        <v>0</v>
      </c>
      <c r="C17" s="68" t="str">
        <f>C11</f>
        <v>Included</v>
      </c>
      <c r="D17" s="6"/>
      <c r="E17" s="6"/>
      <c r="F17" s="37"/>
      <c r="G17" s="17"/>
      <c r="H17" s="17"/>
      <c r="I17" s="17"/>
      <c r="J17" s="17"/>
      <c r="K17" s="17"/>
    </row>
    <row r="18" spans="1:11" ht="27.75" customHeight="1" x14ac:dyDescent="0.2">
      <c r="A18" s="17"/>
      <c r="B18" s="19"/>
      <c r="C18" s="17"/>
      <c r="D18" s="5"/>
      <c r="E18" s="5"/>
      <c r="F18" s="28"/>
      <c r="G18" s="17"/>
      <c r="H18" s="17"/>
      <c r="I18" s="17"/>
      <c r="J18" s="17"/>
      <c r="K18" s="17"/>
    </row>
    <row r="19" spans="1:11" x14ac:dyDescent="0.2">
      <c r="A19" s="18" t="s">
        <v>74</v>
      </c>
      <c r="B19" s="19"/>
      <c r="C19" s="17"/>
      <c r="D19" s="17"/>
      <c r="E19" s="17"/>
      <c r="F19" s="17"/>
      <c r="G19" s="17"/>
      <c r="H19" s="17"/>
      <c r="I19" s="17"/>
      <c r="J19" s="17"/>
      <c r="K19" s="17"/>
    </row>
    <row r="20" spans="1:11" x14ac:dyDescent="0.2">
      <c r="A20" s="20" t="s">
        <v>75</v>
      </c>
      <c r="D20" s="17"/>
      <c r="E20" s="17"/>
      <c r="F20" s="17"/>
      <c r="G20" s="17"/>
      <c r="H20" s="17"/>
      <c r="I20" s="17"/>
      <c r="J20" s="17"/>
      <c r="K20" s="17"/>
    </row>
    <row r="21" spans="1:11" ht="12.6" customHeight="1" x14ac:dyDescent="0.2">
      <c r="A21" s="20" t="s">
        <v>76</v>
      </c>
      <c r="D21" s="17"/>
      <c r="E21" s="17"/>
      <c r="F21" s="17"/>
      <c r="G21" s="17"/>
      <c r="H21" s="17"/>
      <c r="I21" s="17"/>
      <c r="J21" s="17"/>
      <c r="K21" s="17"/>
    </row>
    <row r="22" spans="1:11" ht="12.6" customHeight="1" x14ac:dyDescent="0.2">
      <c r="A22" s="20" t="s">
        <v>77</v>
      </c>
      <c r="D22" s="17"/>
      <c r="E22" s="17"/>
      <c r="F22" s="17"/>
      <c r="G22" s="17"/>
      <c r="H22" s="17"/>
      <c r="I22" s="17"/>
      <c r="J22" s="17"/>
      <c r="K22" s="17"/>
    </row>
    <row r="23" spans="1:11" ht="12.6" customHeight="1" x14ac:dyDescent="0.2">
      <c r="A23" s="20" t="s">
        <v>78</v>
      </c>
      <c r="D23" s="17"/>
      <c r="E23" s="17"/>
      <c r="F23" s="17"/>
      <c r="G23" s="17"/>
      <c r="H23" s="17"/>
      <c r="I23" s="17"/>
      <c r="J23" s="17"/>
      <c r="K23" s="17"/>
    </row>
    <row r="24" spans="1:11" x14ac:dyDescent="0.2">
      <c r="A24" s="26"/>
      <c r="B24" s="17"/>
      <c r="C24" s="17"/>
      <c r="D24" s="17"/>
      <c r="E24" s="17"/>
      <c r="F24" s="17"/>
      <c r="G24" s="17"/>
      <c r="H24" s="17"/>
      <c r="I24" s="17"/>
      <c r="J24" s="17"/>
      <c r="K24" s="17"/>
    </row>
    <row r="25" spans="1:11" hidden="1" x14ac:dyDescent="0.2">
      <c r="A25" s="12" t="s">
        <v>79</v>
      </c>
      <c r="B25" s="13"/>
      <c r="C25" s="13"/>
      <c r="D25" s="13"/>
      <c r="E25" s="13"/>
      <c r="F25" s="13"/>
      <c r="G25" s="17"/>
      <c r="H25" s="17"/>
      <c r="I25" s="17"/>
      <c r="J25" s="17"/>
      <c r="K25" s="17"/>
    </row>
    <row r="26" spans="1:11" ht="12.75" hidden="1" customHeight="1" x14ac:dyDescent="0.2">
      <c r="A26" s="11" t="s">
        <v>80</v>
      </c>
      <c r="B26" s="4"/>
      <c r="C26" s="4"/>
      <c r="D26" s="11"/>
      <c r="E26" s="11"/>
      <c r="F26" s="11"/>
      <c r="G26" s="17"/>
      <c r="H26" s="17"/>
      <c r="I26" s="17"/>
      <c r="J26" s="17"/>
      <c r="K26" s="17"/>
    </row>
    <row r="27" spans="1:11" hidden="1" x14ac:dyDescent="0.2">
      <c r="A27" s="10" t="s">
        <v>81</v>
      </c>
      <c r="B27" s="10"/>
      <c r="C27" s="10"/>
      <c r="D27" s="10"/>
      <c r="E27" s="10"/>
      <c r="F27" s="10"/>
      <c r="G27" s="17"/>
      <c r="H27" s="17"/>
      <c r="I27" s="17"/>
      <c r="J27" s="17"/>
      <c r="K27" s="17"/>
    </row>
    <row r="28" spans="1:11" hidden="1" x14ac:dyDescent="0.2">
      <c r="A28" s="10" t="s">
        <v>82</v>
      </c>
      <c r="B28" s="10"/>
      <c r="C28" s="10"/>
      <c r="D28" s="10"/>
      <c r="E28" s="10"/>
      <c r="F28" s="10"/>
      <c r="G28" s="17"/>
      <c r="H28" s="17"/>
      <c r="I28" s="17"/>
      <c r="J28" s="17"/>
      <c r="K28" s="17"/>
    </row>
    <row r="29" spans="1:11" hidden="1" x14ac:dyDescent="0.2">
      <c r="A29" s="11" t="s">
        <v>83</v>
      </c>
      <c r="B29" s="11"/>
      <c r="C29" s="11"/>
      <c r="D29" s="11"/>
      <c r="E29" s="11"/>
      <c r="F29" s="11"/>
      <c r="G29" s="17"/>
      <c r="H29" s="17"/>
      <c r="I29" s="17"/>
      <c r="J29" s="17"/>
      <c r="K29" s="17"/>
    </row>
    <row r="30" spans="1:11" hidden="1" x14ac:dyDescent="0.2">
      <c r="A30" s="11" t="s">
        <v>84</v>
      </c>
      <c r="B30" s="11"/>
      <c r="C30" s="11"/>
      <c r="D30" s="11"/>
      <c r="E30" s="11"/>
      <c r="F30" s="11"/>
      <c r="G30" s="17"/>
      <c r="H30" s="17"/>
      <c r="I30" s="17"/>
      <c r="J30" s="17"/>
      <c r="K30" s="17"/>
    </row>
    <row r="31" spans="1:11" hidden="1" x14ac:dyDescent="0.2">
      <c r="A31" s="10" t="s">
        <v>85</v>
      </c>
      <c r="B31" s="10"/>
      <c r="C31" s="10"/>
      <c r="D31" s="10"/>
      <c r="E31" s="10"/>
      <c r="F31" s="10"/>
      <c r="G31" s="17"/>
      <c r="H31" s="17"/>
      <c r="I31" s="17"/>
      <c r="J31" s="17"/>
      <c r="K31" s="17"/>
    </row>
    <row r="32" spans="1:11" hidden="1" x14ac:dyDescent="0.2">
      <c r="A32" s="10" t="s">
        <v>86</v>
      </c>
      <c r="B32" s="10"/>
      <c r="C32" s="10"/>
      <c r="D32" s="10"/>
      <c r="E32" s="10"/>
      <c r="F32" s="10"/>
      <c r="G32" s="17"/>
      <c r="H32" s="17"/>
      <c r="I32" s="17"/>
      <c r="J32" s="17"/>
      <c r="K32" s="17"/>
    </row>
    <row r="33" spans="1:11" hidden="1" x14ac:dyDescent="0.2">
      <c r="A33" s="10" t="s">
        <v>87</v>
      </c>
      <c r="B33" s="10"/>
      <c r="C33" s="10"/>
      <c r="D33" s="10"/>
      <c r="E33" s="10"/>
      <c r="F33" s="10"/>
      <c r="G33" s="17"/>
      <c r="H33" s="17"/>
      <c r="I33" s="17"/>
      <c r="J33" s="17"/>
      <c r="K33" s="17"/>
    </row>
    <row r="34" spans="1:11" hidden="1" x14ac:dyDescent="0.2">
      <c r="A34" s="11" t="s">
        <v>88</v>
      </c>
      <c r="B34" s="11"/>
      <c r="C34" s="11"/>
      <c r="D34" s="11"/>
      <c r="E34" s="11"/>
      <c r="F34" s="11"/>
      <c r="G34" s="17"/>
      <c r="H34" s="17"/>
      <c r="I34" s="17"/>
      <c r="J34" s="17"/>
      <c r="K34" s="17"/>
    </row>
    <row r="35" spans="1:11" hidden="1" x14ac:dyDescent="0.2">
      <c r="A35" s="11" t="s">
        <v>89</v>
      </c>
      <c r="B35" s="11"/>
      <c r="C35" s="11"/>
      <c r="D35" s="11"/>
      <c r="E35" s="11"/>
      <c r="F35" s="11"/>
      <c r="G35" s="17"/>
      <c r="H35" s="17"/>
      <c r="I35" s="17"/>
      <c r="J35" s="17"/>
      <c r="K35" s="17"/>
    </row>
    <row r="36" spans="1:11" hidden="1" x14ac:dyDescent="0.2">
      <c r="A36" s="10" t="s">
        <v>58</v>
      </c>
      <c r="B36" s="63"/>
      <c r="C36" s="63"/>
      <c r="D36" s="63"/>
      <c r="E36" s="63"/>
      <c r="F36" s="63"/>
      <c r="G36" s="17"/>
      <c r="H36" s="17"/>
      <c r="I36" s="17"/>
      <c r="J36" s="17"/>
      <c r="K36" s="17"/>
    </row>
    <row r="37" spans="1:11" hidden="1" x14ac:dyDescent="0.2">
      <c r="A37" s="10" t="s">
        <v>90</v>
      </c>
      <c r="B37" s="63"/>
      <c r="C37" s="63"/>
      <c r="D37" s="63"/>
      <c r="E37" s="63"/>
      <c r="F37" s="63"/>
      <c r="G37" s="17"/>
      <c r="H37" s="17"/>
      <c r="I37" s="17"/>
      <c r="J37" s="17"/>
      <c r="K37" s="17"/>
    </row>
    <row r="38" spans="1:11" hidden="1" x14ac:dyDescent="0.2">
      <c r="A38" s="10" t="s">
        <v>60</v>
      </c>
      <c r="B38" s="63"/>
      <c r="C38" s="63"/>
      <c r="D38" s="63"/>
      <c r="E38" s="63"/>
      <c r="F38" s="63"/>
      <c r="G38" s="17"/>
      <c r="H38" s="17"/>
      <c r="I38" s="17"/>
      <c r="J38" s="17"/>
      <c r="K38" s="17"/>
    </row>
    <row r="39" spans="1:11" hidden="1" x14ac:dyDescent="0.2">
      <c r="A39" s="11" t="s">
        <v>91</v>
      </c>
      <c r="B39" s="4"/>
      <c r="C39" s="4"/>
      <c r="D39" s="4"/>
      <c r="E39" s="4"/>
      <c r="F39" s="4"/>
      <c r="G39" s="17"/>
      <c r="H39" s="17"/>
      <c r="I39" s="17"/>
      <c r="J39" s="17"/>
      <c r="K39" s="17"/>
    </row>
    <row r="40" spans="1:11" hidden="1" x14ac:dyDescent="0.2">
      <c r="A40" s="4" t="s">
        <v>92</v>
      </c>
      <c r="B40" s="4"/>
      <c r="C40" s="4"/>
      <c r="D40" s="4"/>
      <c r="E40" s="4"/>
      <c r="F40" s="4"/>
      <c r="G40" s="17"/>
      <c r="H40" s="17"/>
      <c r="I40" s="17"/>
      <c r="J40" s="17"/>
      <c r="K40" s="17"/>
    </row>
    <row r="41" spans="1:11" hidden="1" x14ac:dyDescent="0.2">
      <c r="A41" s="4" t="s">
        <v>93</v>
      </c>
      <c r="B41" s="4"/>
      <c r="C41" s="4"/>
      <c r="D41" s="4"/>
      <c r="E41" s="4"/>
      <c r="F41" s="4"/>
      <c r="G41" s="17"/>
      <c r="H41" s="17"/>
      <c r="I41" s="17"/>
      <c r="J41" s="17"/>
      <c r="K41" s="17"/>
    </row>
    <row r="42" spans="1:11" hidden="1" x14ac:dyDescent="0.2">
      <c r="A42" s="4" t="s">
        <v>94</v>
      </c>
      <c r="B42" s="4"/>
      <c r="C42" s="4"/>
      <c r="D42" s="4"/>
      <c r="E42" s="4"/>
      <c r="F42" s="4"/>
      <c r="G42" s="17"/>
      <c r="H42" s="17"/>
      <c r="I42" s="17"/>
      <c r="J42" s="17"/>
      <c r="K42" s="17"/>
    </row>
    <row r="43" spans="1:11" hidden="1" x14ac:dyDescent="0.2">
      <c r="A43" s="4" t="s">
        <v>95</v>
      </c>
      <c r="B43" s="4"/>
      <c r="C43" s="4"/>
      <c r="D43" s="4"/>
      <c r="E43" s="4"/>
      <c r="F43" s="4"/>
      <c r="G43" s="17"/>
      <c r="H43" s="17"/>
      <c r="I43" s="17"/>
      <c r="J43" s="17"/>
      <c r="K43" s="17"/>
    </row>
    <row r="44" spans="1:11" hidden="1" x14ac:dyDescent="0.2">
      <c r="A44" s="4" t="s">
        <v>96</v>
      </c>
      <c r="B44" s="4"/>
      <c r="C44" s="4"/>
      <c r="D44" s="4"/>
      <c r="E44" s="4"/>
      <c r="F44" s="4"/>
      <c r="G44" s="17"/>
      <c r="H44" s="17"/>
      <c r="I44" s="17"/>
      <c r="J44" s="17"/>
      <c r="K44" s="17"/>
    </row>
    <row r="45" spans="1:11" hidden="1" x14ac:dyDescent="0.2">
      <c r="A45" s="64" t="s">
        <v>97</v>
      </c>
      <c r="B45" s="63"/>
      <c r="C45" s="63"/>
      <c r="D45" s="63"/>
      <c r="E45" s="63"/>
      <c r="F45" s="63"/>
      <c r="G45" s="17"/>
      <c r="H45" s="17"/>
      <c r="I45" s="17"/>
      <c r="J45" s="17"/>
      <c r="K45" s="17"/>
    </row>
    <row r="46" spans="1:11" hidden="1" x14ac:dyDescent="0.2">
      <c r="A46" s="63" t="s">
        <v>98</v>
      </c>
      <c r="B46" s="63"/>
      <c r="C46" s="63"/>
      <c r="D46" s="63"/>
      <c r="E46" s="63"/>
      <c r="F46" s="63"/>
      <c r="G46" s="17"/>
      <c r="H46" s="17"/>
      <c r="I46" s="17"/>
      <c r="J46" s="17"/>
      <c r="K46" s="17"/>
    </row>
    <row r="47" spans="1:11" hidden="1" x14ac:dyDescent="0.2">
      <c r="A47" s="38">
        <v>-20000</v>
      </c>
      <c r="B47" s="4"/>
      <c r="C47" s="4"/>
      <c r="D47" s="4"/>
      <c r="E47" s="4"/>
      <c r="F47" s="4"/>
      <c r="G47" s="17"/>
      <c r="H47" s="17"/>
      <c r="I47" s="17"/>
      <c r="J47" s="17"/>
      <c r="K47" s="17"/>
    </row>
    <row r="48" spans="1:11" ht="25.5" hidden="1" x14ac:dyDescent="0.2">
      <c r="A48" s="81" t="s">
        <v>99</v>
      </c>
      <c r="B48" s="63"/>
      <c r="C48" s="63"/>
      <c r="D48" s="63"/>
      <c r="E48" s="63"/>
      <c r="F48" s="63"/>
      <c r="G48" s="17"/>
      <c r="H48" s="17"/>
      <c r="I48" s="17"/>
      <c r="J48" s="17"/>
      <c r="K48" s="17"/>
    </row>
    <row r="49" spans="1:11" ht="25.5" hidden="1" x14ac:dyDescent="0.2">
      <c r="A49" s="81" t="s">
        <v>100</v>
      </c>
      <c r="B49" s="63"/>
      <c r="C49" s="63"/>
      <c r="D49" s="63"/>
      <c r="E49" s="63"/>
      <c r="F49" s="63"/>
      <c r="G49" s="17"/>
      <c r="H49" s="17"/>
      <c r="I49" s="17"/>
      <c r="J49" s="17"/>
      <c r="K49" s="17"/>
    </row>
    <row r="50" spans="1:11" ht="25.5" hidden="1" x14ac:dyDescent="0.2">
      <c r="A50" s="82" t="s">
        <v>101</v>
      </c>
      <c r="B50" s="4"/>
      <c r="C50" s="4"/>
      <c r="D50" s="4"/>
      <c r="E50" s="4"/>
      <c r="F50" s="4"/>
      <c r="G50" s="17"/>
      <c r="H50" s="17"/>
      <c r="I50" s="17"/>
      <c r="J50" s="17"/>
      <c r="K50" s="17"/>
    </row>
    <row r="51" spans="1:11" ht="25.5" hidden="1" x14ac:dyDescent="0.2">
      <c r="A51" s="82" t="s">
        <v>102</v>
      </c>
      <c r="B51" s="4"/>
      <c r="C51" s="4"/>
      <c r="D51" s="4"/>
      <c r="E51" s="4"/>
      <c r="F51" s="4"/>
      <c r="G51" s="17"/>
      <c r="H51" s="17"/>
      <c r="I51" s="17"/>
      <c r="J51" s="17"/>
      <c r="K51" s="17"/>
    </row>
    <row r="52" spans="1:11" ht="38.25" hidden="1" x14ac:dyDescent="0.2">
      <c r="A52" s="82" t="s">
        <v>103</v>
      </c>
      <c r="B52" s="74"/>
      <c r="C52" s="74"/>
      <c r="D52" s="74"/>
      <c r="E52" s="11"/>
      <c r="F52" s="11"/>
      <c r="G52" s="17"/>
      <c r="H52" s="17"/>
      <c r="I52" s="17"/>
      <c r="J52" s="17"/>
      <c r="K52" s="17"/>
    </row>
    <row r="53" spans="1:11" hidden="1" x14ac:dyDescent="0.2">
      <c r="A53" s="79" t="s">
        <v>104</v>
      </c>
      <c r="B53" s="73"/>
      <c r="C53" s="73"/>
      <c r="D53" s="73"/>
      <c r="E53" s="10"/>
      <c r="F53" s="10" t="b">
        <v>1</v>
      </c>
      <c r="G53" s="17"/>
      <c r="H53" s="17"/>
      <c r="I53" s="17"/>
      <c r="J53" s="17"/>
      <c r="K53" s="17"/>
    </row>
    <row r="54" spans="1:11" hidden="1" x14ac:dyDescent="0.2">
      <c r="A54" s="80" t="s">
        <v>105</v>
      </c>
      <c r="B54" s="79"/>
      <c r="C54" s="79"/>
      <c r="D54" s="79"/>
      <c r="E54" s="10"/>
      <c r="F54" s="10" t="b">
        <v>0</v>
      </c>
      <c r="G54" s="17"/>
      <c r="H54" s="17"/>
      <c r="I54" s="17"/>
      <c r="J54" s="17"/>
      <c r="K54" s="17"/>
    </row>
    <row r="55" spans="1:11" hidden="1" x14ac:dyDescent="0.2">
      <c r="A55" s="83"/>
      <c r="B55" s="75">
        <f>COUNT(Travel!B12:B21)</f>
        <v>0</v>
      </c>
      <c r="C55" s="75"/>
      <c r="D55" s="75">
        <f>COUNTIF(Travel!D12:D21,"*")</f>
        <v>0</v>
      </c>
      <c r="E55" s="76"/>
      <c r="F55" s="76" t="b">
        <f>MIN(B55,D55)=MAX(B55,D55)</f>
        <v>1</v>
      </c>
      <c r="G55" s="17"/>
      <c r="H55" s="17"/>
      <c r="I55" s="17"/>
      <c r="J55" s="17"/>
      <c r="K55" s="17"/>
    </row>
    <row r="56" spans="1:11" hidden="1" x14ac:dyDescent="0.2">
      <c r="A56" s="83" t="s">
        <v>106</v>
      </c>
      <c r="B56" s="75">
        <f>COUNT(Travel!B26:B35)</f>
        <v>8</v>
      </c>
      <c r="C56" s="75"/>
      <c r="D56" s="75">
        <f>COUNTIF(Travel!D26:D35,"*")</f>
        <v>8</v>
      </c>
      <c r="E56" s="76"/>
      <c r="F56" s="76" t="b">
        <f>MIN(B56,D56)=MAX(B56,D56)</f>
        <v>1</v>
      </c>
    </row>
    <row r="57" spans="1:11" hidden="1" x14ac:dyDescent="0.2">
      <c r="A57" s="84"/>
      <c r="B57" s="75">
        <f>COUNT(Travel!B40:B49)</f>
        <v>0</v>
      </c>
      <c r="C57" s="75"/>
      <c r="D57" s="75">
        <f>COUNTIF(Travel!D40:D49,"*")</f>
        <v>0</v>
      </c>
      <c r="E57" s="76"/>
      <c r="F57" s="76" t="b">
        <f>MIN(B57,D57)=MAX(B57,D57)</f>
        <v>1</v>
      </c>
    </row>
    <row r="58" spans="1:11" hidden="1" x14ac:dyDescent="0.2">
      <c r="A58" s="85" t="s">
        <v>107</v>
      </c>
      <c r="B58" s="77">
        <f>COUNT(Hospitality!B11:B24)</f>
        <v>0</v>
      </c>
      <c r="C58" s="77"/>
      <c r="D58" s="77">
        <f>COUNTIF(Hospitality!D11:D24,"*")</f>
        <v>0</v>
      </c>
      <c r="E58" s="78"/>
      <c r="F58" s="78" t="b">
        <f>MIN(B58,D58)=MAX(B58,D58)</f>
        <v>1</v>
      </c>
    </row>
    <row r="59" spans="1:11" hidden="1" x14ac:dyDescent="0.2">
      <c r="A59" s="86" t="s">
        <v>108</v>
      </c>
      <c r="B59" s="76">
        <f>COUNT('All other expenses'!B11:B24)</f>
        <v>2</v>
      </c>
      <c r="C59" s="76"/>
      <c r="D59" s="76">
        <f>COUNTIF('All other expenses'!D11:D24,"*")</f>
        <v>2</v>
      </c>
      <c r="E59" s="76"/>
      <c r="F59" s="76" t="b">
        <f>MIN(B59,D59)=MAX(B59,D59)</f>
        <v>1</v>
      </c>
    </row>
    <row r="60" spans="1:11" hidden="1" x14ac:dyDescent="0.2">
      <c r="A60" s="85" t="s">
        <v>109</v>
      </c>
      <c r="B60" s="77">
        <f>COUNTIF('Gifts and benefits'!B11:B24,"*")</f>
        <v>0</v>
      </c>
      <c r="C60" s="77">
        <f>COUNTIF('Gifts and benefits'!C11:C24,"*")</f>
        <v>0</v>
      </c>
      <c r="D60" s="77"/>
      <c r="E60" s="77">
        <f>COUNTA('Gifts and benefits'!E11:E24)</f>
        <v>0</v>
      </c>
      <c r="F60" s="78" t="b">
        <f>MIN(B60,C60,E60)=MAX(B60,C60,E60)</f>
        <v>1</v>
      </c>
    </row>
    <row r="61" spans="1:11" x14ac:dyDescent="0.2"/>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75"/>
  <sheetViews>
    <sheetView tabSelected="1" zoomScaleNormal="100" workbookViewId="0">
      <selection activeCell="B7" sqref="B7:E7"/>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7.5703125" customWidth="1"/>
    <col min="7" max="9" width="9.140625" hidden="1" customWidth="1"/>
    <col min="10" max="13" width="0" hidden="1" customWidth="1"/>
    <col min="14" max="16384" width="9.140625" hidden="1"/>
  </cols>
  <sheetData>
    <row r="1" spans="1:6" ht="26.25" customHeight="1" x14ac:dyDescent="0.2">
      <c r="A1" s="140" t="s">
        <v>110</v>
      </c>
      <c r="B1" s="140"/>
      <c r="C1" s="140"/>
      <c r="D1" s="140"/>
      <c r="E1" s="140"/>
      <c r="F1" s="17"/>
    </row>
    <row r="2" spans="1:6" ht="21" customHeight="1" x14ac:dyDescent="0.2">
      <c r="A2" s="3" t="s">
        <v>111</v>
      </c>
      <c r="B2" s="138" t="s">
        <v>173</v>
      </c>
      <c r="C2" s="138"/>
      <c r="D2" s="138"/>
      <c r="E2" s="138"/>
      <c r="F2" s="17"/>
    </row>
    <row r="3" spans="1:6" ht="31.5" x14ac:dyDescent="0.2">
      <c r="A3" s="3" t="s">
        <v>112</v>
      </c>
      <c r="B3" s="138" t="s">
        <v>175</v>
      </c>
      <c r="C3" s="138"/>
      <c r="D3" s="138"/>
      <c r="E3" s="138"/>
      <c r="F3" s="17"/>
    </row>
    <row r="4" spans="1:6" ht="21" customHeight="1" x14ac:dyDescent="0.2">
      <c r="A4" s="3" t="s">
        <v>113</v>
      </c>
      <c r="B4" s="138">
        <v>45054</v>
      </c>
      <c r="C4" s="138"/>
      <c r="D4" s="138"/>
      <c r="E4" s="138"/>
      <c r="F4" s="17"/>
    </row>
    <row r="5" spans="1:6" ht="21" customHeight="1" x14ac:dyDescent="0.2">
      <c r="A5" s="3" t="s">
        <v>114</v>
      </c>
      <c r="B5" s="138">
        <v>45107</v>
      </c>
      <c r="C5" s="138"/>
      <c r="D5" s="138"/>
      <c r="E5" s="138"/>
      <c r="F5" s="17"/>
    </row>
    <row r="6" spans="1:6" ht="21" customHeight="1" x14ac:dyDescent="0.2">
      <c r="A6" s="3" t="s">
        <v>115</v>
      </c>
      <c r="B6" s="133" t="s">
        <v>81</v>
      </c>
      <c r="C6" s="133"/>
      <c r="D6" s="133"/>
      <c r="E6" s="133"/>
      <c r="F6" s="17"/>
    </row>
    <row r="7" spans="1:6" ht="21" customHeight="1" x14ac:dyDescent="0.2">
      <c r="A7" s="3" t="s">
        <v>56</v>
      </c>
      <c r="B7" s="133" t="s">
        <v>84</v>
      </c>
      <c r="C7" s="133"/>
      <c r="D7" s="133"/>
      <c r="E7" s="133"/>
      <c r="F7" s="17"/>
    </row>
    <row r="8" spans="1:6" ht="36" customHeight="1" x14ac:dyDescent="0.2">
      <c r="A8" s="142" t="s">
        <v>116</v>
      </c>
      <c r="B8" s="143"/>
      <c r="C8" s="143"/>
      <c r="D8" s="143"/>
      <c r="E8" s="143"/>
      <c r="F8" s="19"/>
    </row>
    <row r="9" spans="1:6" ht="36" customHeight="1" x14ac:dyDescent="0.2">
      <c r="A9" s="144" t="s">
        <v>117</v>
      </c>
      <c r="B9" s="145"/>
      <c r="C9" s="145"/>
      <c r="D9" s="145"/>
      <c r="E9" s="145"/>
      <c r="F9" s="19"/>
    </row>
    <row r="10" spans="1:6" ht="24.75" customHeight="1" x14ac:dyDescent="0.2">
      <c r="A10" s="141" t="s">
        <v>118</v>
      </c>
      <c r="B10" s="146"/>
      <c r="C10" s="141"/>
      <c r="D10" s="141"/>
      <c r="E10" s="141"/>
      <c r="F10" s="29"/>
    </row>
    <row r="11" spans="1:6" ht="28.5" customHeight="1" x14ac:dyDescent="0.2">
      <c r="A11" s="24" t="s">
        <v>119</v>
      </c>
      <c r="B11" s="24" t="s">
        <v>120</v>
      </c>
      <c r="C11" s="24" t="s">
        <v>121</v>
      </c>
      <c r="D11" s="24" t="s">
        <v>122</v>
      </c>
      <c r="E11" s="24" t="s">
        <v>123</v>
      </c>
      <c r="F11" s="30"/>
    </row>
    <row r="12" spans="1:6" s="2" customFormat="1" x14ac:dyDescent="0.2">
      <c r="A12" s="117" t="s">
        <v>174</v>
      </c>
      <c r="B12" s="118"/>
      <c r="C12" s="119"/>
      <c r="D12" s="119"/>
      <c r="E12" s="120"/>
      <c r="F12" s="1"/>
    </row>
    <row r="13" spans="1:6" s="2" customFormat="1" x14ac:dyDescent="0.2">
      <c r="A13" s="117"/>
      <c r="B13" s="118"/>
      <c r="C13" s="119"/>
      <c r="D13" s="119"/>
      <c r="E13" s="120"/>
      <c r="F13" s="1"/>
    </row>
    <row r="14" spans="1:6" s="2" customFormat="1" x14ac:dyDescent="0.2">
      <c r="A14" s="117"/>
      <c r="B14" s="118"/>
      <c r="C14" s="119"/>
      <c r="D14" s="119"/>
      <c r="E14" s="120"/>
      <c r="F14" s="1"/>
    </row>
    <row r="15" spans="1:6" s="2" customFormat="1" x14ac:dyDescent="0.2">
      <c r="A15" s="117"/>
      <c r="B15" s="118"/>
      <c r="C15" s="119"/>
      <c r="D15" s="119"/>
      <c r="E15" s="120"/>
      <c r="F15" s="1"/>
    </row>
    <row r="16" spans="1:6" s="2" customFormat="1" x14ac:dyDescent="0.2">
      <c r="A16" s="117"/>
      <c r="B16" s="118"/>
      <c r="C16" s="119"/>
      <c r="D16" s="119"/>
      <c r="E16" s="120"/>
      <c r="F16" s="1"/>
    </row>
    <row r="17" spans="1:6" s="2" customFormat="1" x14ac:dyDescent="0.2">
      <c r="A17" s="117"/>
      <c r="B17" s="118"/>
      <c r="C17" s="119"/>
      <c r="D17" s="119"/>
      <c r="E17" s="120"/>
      <c r="F17" s="1"/>
    </row>
    <row r="18" spans="1:6" s="2" customFormat="1" ht="12.75" customHeight="1" x14ac:dyDescent="0.2">
      <c r="A18" s="117"/>
      <c r="B18" s="118"/>
      <c r="C18" s="119"/>
      <c r="D18" s="119"/>
      <c r="E18" s="120"/>
      <c r="F18" s="1"/>
    </row>
    <row r="19" spans="1:6" s="2" customFormat="1" x14ac:dyDescent="0.2">
      <c r="A19" s="121"/>
      <c r="B19" s="118"/>
      <c r="C19" s="119"/>
      <c r="D19" s="119"/>
      <c r="E19" s="120"/>
      <c r="F19" s="1"/>
    </row>
    <row r="20" spans="1:6" s="2" customFormat="1" x14ac:dyDescent="0.2">
      <c r="A20" s="121"/>
      <c r="B20" s="118"/>
      <c r="C20" s="119"/>
      <c r="D20" s="119"/>
      <c r="E20" s="120"/>
      <c r="F20" s="1"/>
    </row>
    <row r="21" spans="1:6" s="2" customFormat="1" hidden="1" x14ac:dyDescent="0.2">
      <c r="A21" s="104"/>
      <c r="B21" s="105"/>
      <c r="C21" s="106"/>
      <c r="D21" s="106"/>
      <c r="E21" s="107"/>
      <c r="F21" s="1"/>
    </row>
    <row r="22" spans="1:6" ht="19.5" customHeight="1" x14ac:dyDescent="0.2">
      <c r="A22" s="71" t="s">
        <v>124</v>
      </c>
      <c r="B22" s="72">
        <f>SUM(B12:B21)</f>
        <v>0</v>
      </c>
      <c r="C22" s="128" t="str">
        <f>IF(SUBTOTAL(3,B12:B21)=SUBTOTAL(103,B12:B21),'Summary and sign-off'!$A$48,'Summary and sign-off'!$A$49)</f>
        <v>Check - there are no hidden rows with data</v>
      </c>
      <c r="D22" s="139" t="str">
        <f>IF('Summary and sign-off'!F55='Summary and sign-off'!F54,'Summary and sign-off'!A51,'Summary and sign-off'!A50)</f>
        <v>Check - each entry provides sufficient information</v>
      </c>
      <c r="E22" s="139"/>
      <c r="F22" s="17"/>
    </row>
    <row r="23" spans="1:6" ht="10.5" customHeight="1" x14ac:dyDescent="0.2">
      <c r="A23" s="17"/>
      <c r="B23" s="19"/>
      <c r="C23" s="17"/>
      <c r="D23" s="17"/>
      <c r="E23" s="17"/>
      <c r="F23" s="17"/>
    </row>
    <row r="24" spans="1:6" ht="24.75" customHeight="1" x14ac:dyDescent="0.2">
      <c r="A24" s="141" t="s">
        <v>125</v>
      </c>
      <c r="B24" s="141"/>
      <c r="C24" s="141"/>
      <c r="D24" s="141"/>
      <c r="E24" s="141"/>
      <c r="F24" s="29"/>
    </row>
    <row r="25" spans="1:6" ht="32.450000000000003" customHeight="1" x14ac:dyDescent="0.2">
      <c r="A25" s="24" t="s">
        <v>119</v>
      </c>
      <c r="B25" s="24" t="s">
        <v>63</v>
      </c>
      <c r="C25" s="24" t="s">
        <v>126</v>
      </c>
      <c r="D25" s="24" t="s">
        <v>122</v>
      </c>
      <c r="E25" s="24" t="s">
        <v>123</v>
      </c>
      <c r="F25" s="30"/>
    </row>
    <row r="26" spans="1:6" s="2" customFormat="1" x14ac:dyDescent="0.2">
      <c r="A26" s="117">
        <v>45076</v>
      </c>
      <c r="B26" s="118">
        <v>36.299999999999997</v>
      </c>
      <c r="C26" s="119" t="s">
        <v>193</v>
      </c>
      <c r="D26" s="119" t="s">
        <v>181</v>
      </c>
      <c r="E26" s="120" t="s">
        <v>178</v>
      </c>
      <c r="F26" s="1"/>
    </row>
    <row r="27" spans="1:6" s="2" customFormat="1" x14ac:dyDescent="0.2">
      <c r="A27" s="117">
        <v>45076</v>
      </c>
      <c r="B27" s="118">
        <v>341</v>
      </c>
      <c r="C27" s="119" t="s">
        <v>193</v>
      </c>
      <c r="D27" s="119" t="s">
        <v>182</v>
      </c>
      <c r="E27" s="120" t="s">
        <v>183</v>
      </c>
      <c r="F27" s="1"/>
    </row>
    <row r="28" spans="1:6" s="2" customFormat="1" x14ac:dyDescent="0.2">
      <c r="A28" s="117">
        <v>45076</v>
      </c>
      <c r="B28" s="118">
        <v>34.299999999999997</v>
      </c>
      <c r="C28" s="119" t="s">
        <v>193</v>
      </c>
      <c r="D28" s="119" t="s">
        <v>184</v>
      </c>
      <c r="E28" s="120" t="s">
        <v>178</v>
      </c>
      <c r="F28" s="1"/>
    </row>
    <row r="29" spans="1:6" s="2" customFormat="1" x14ac:dyDescent="0.2">
      <c r="A29" s="117">
        <v>45085</v>
      </c>
      <c r="B29" s="118">
        <v>37.9</v>
      </c>
      <c r="C29" s="119" t="s">
        <v>192</v>
      </c>
      <c r="D29" s="119" t="s">
        <v>185</v>
      </c>
      <c r="E29" s="120" t="s">
        <v>186</v>
      </c>
      <c r="F29" s="1"/>
    </row>
    <row r="30" spans="1:6" s="2" customFormat="1" x14ac:dyDescent="0.2">
      <c r="A30" s="117">
        <v>45085</v>
      </c>
      <c r="B30" s="118">
        <v>167.8</v>
      </c>
      <c r="C30" s="119" t="s">
        <v>192</v>
      </c>
      <c r="D30" s="119" t="s">
        <v>187</v>
      </c>
      <c r="E30" s="120" t="s">
        <v>186</v>
      </c>
      <c r="F30" s="1"/>
    </row>
    <row r="31" spans="1:6" s="2" customFormat="1" x14ac:dyDescent="0.2">
      <c r="A31" s="117">
        <v>45086</v>
      </c>
      <c r="B31" s="118">
        <v>55.8</v>
      </c>
      <c r="C31" s="119" t="s">
        <v>192</v>
      </c>
      <c r="D31" s="119" t="s">
        <v>188</v>
      </c>
      <c r="E31" s="120" t="s">
        <v>186</v>
      </c>
      <c r="F31" s="1"/>
    </row>
    <row r="32" spans="1:6" s="2" customFormat="1" x14ac:dyDescent="0.2">
      <c r="A32" s="117">
        <v>45086</v>
      </c>
      <c r="B32" s="118">
        <v>167.79</v>
      </c>
      <c r="C32" s="119" t="s">
        <v>192</v>
      </c>
      <c r="D32" s="119" t="s">
        <v>189</v>
      </c>
      <c r="E32" s="120" t="s">
        <v>186</v>
      </c>
      <c r="F32" s="1"/>
    </row>
    <row r="33" spans="1:6" s="2" customFormat="1" x14ac:dyDescent="0.2">
      <c r="A33" s="117">
        <v>45086</v>
      </c>
      <c r="B33" s="118">
        <v>33.9</v>
      </c>
      <c r="C33" s="119" t="s">
        <v>192</v>
      </c>
      <c r="D33" s="119" t="s">
        <v>184</v>
      </c>
      <c r="E33" s="120" t="s">
        <v>178</v>
      </c>
      <c r="F33" s="1"/>
    </row>
    <row r="34" spans="1:6" s="2" customFormat="1" x14ac:dyDescent="0.2">
      <c r="A34" s="117"/>
      <c r="B34" s="118"/>
      <c r="C34" s="119"/>
      <c r="D34" s="119"/>
      <c r="E34" s="120"/>
      <c r="F34" s="1"/>
    </row>
    <row r="35" spans="1:6" s="2" customFormat="1" hidden="1" x14ac:dyDescent="0.2">
      <c r="A35" s="108"/>
      <c r="B35" s="109"/>
      <c r="C35" s="110"/>
      <c r="D35" s="110"/>
      <c r="E35" s="111"/>
      <c r="F35" s="1"/>
    </row>
    <row r="36" spans="1:6" ht="19.5" customHeight="1" x14ac:dyDescent="0.2">
      <c r="A36" s="71" t="s">
        <v>127</v>
      </c>
      <c r="B36" s="72">
        <f>SUM(B26:B35)</f>
        <v>874.78999999999985</v>
      </c>
      <c r="C36" s="128" t="str">
        <f>IF(SUBTOTAL(3,B26:B35)=SUBTOTAL(103,B26:B35),'Summary and sign-off'!$A$48,'Summary and sign-off'!$A$49)</f>
        <v>Check - there are no hidden rows with data</v>
      </c>
      <c r="D36" s="139" t="str">
        <f>IF('Summary and sign-off'!F56='Summary and sign-off'!F54,'Summary and sign-off'!A51,'Summary and sign-off'!A50)</f>
        <v>Check - each entry provides sufficient information</v>
      </c>
      <c r="E36" s="139"/>
      <c r="F36" s="17"/>
    </row>
    <row r="37" spans="1:6" ht="10.5" customHeight="1" x14ac:dyDescent="0.2">
      <c r="A37" s="17"/>
      <c r="B37" s="19"/>
      <c r="C37" s="17"/>
      <c r="D37" s="17"/>
      <c r="E37" s="17"/>
      <c r="F37" s="17"/>
    </row>
    <row r="38" spans="1:6" ht="24.75" customHeight="1" x14ac:dyDescent="0.2">
      <c r="A38" s="141" t="s">
        <v>128</v>
      </c>
      <c r="B38" s="141"/>
      <c r="C38" s="141"/>
      <c r="D38" s="141"/>
      <c r="E38" s="141"/>
      <c r="F38" s="17"/>
    </row>
    <row r="39" spans="1:6" ht="27" customHeight="1" x14ac:dyDescent="0.2">
      <c r="A39" s="24" t="s">
        <v>119</v>
      </c>
      <c r="B39" s="24" t="s">
        <v>63</v>
      </c>
      <c r="C39" s="24" t="s">
        <v>129</v>
      </c>
      <c r="D39" s="24" t="s">
        <v>130</v>
      </c>
      <c r="E39" s="24" t="s">
        <v>123</v>
      </c>
      <c r="F39" s="28"/>
    </row>
    <row r="40" spans="1:6" s="2" customFormat="1" x14ac:dyDescent="0.2">
      <c r="A40" s="117" t="s">
        <v>172</v>
      </c>
      <c r="B40" s="118"/>
      <c r="C40" s="119"/>
      <c r="D40" s="119"/>
      <c r="E40" s="120"/>
      <c r="F40" s="1"/>
    </row>
    <row r="41" spans="1:6" s="2" customFormat="1" x14ac:dyDescent="0.2">
      <c r="A41" s="117"/>
      <c r="B41" s="118"/>
      <c r="C41" s="119"/>
      <c r="D41" s="119"/>
      <c r="E41" s="120"/>
      <c r="F41" s="1"/>
    </row>
    <row r="42" spans="1:6" s="2" customFormat="1" x14ac:dyDescent="0.2">
      <c r="A42" s="117"/>
      <c r="B42" s="118"/>
      <c r="C42" s="119"/>
      <c r="D42" s="119"/>
      <c r="E42" s="120"/>
      <c r="F42" s="1"/>
    </row>
    <row r="43" spans="1:6" s="2" customFormat="1" x14ac:dyDescent="0.2">
      <c r="A43" s="117"/>
      <c r="B43" s="118"/>
      <c r="C43" s="119"/>
      <c r="D43" s="119"/>
      <c r="E43" s="120"/>
      <c r="F43" s="1"/>
    </row>
    <row r="44" spans="1:6" s="2" customFormat="1" x14ac:dyDescent="0.2">
      <c r="A44" s="117"/>
      <c r="B44" s="118"/>
      <c r="C44" s="119"/>
      <c r="D44" s="119"/>
      <c r="E44" s="120"/>
      <c r="F44" s="1"/>
    </row>
    <row r="45" spans="1:6" s="2" customFormat="1" x14ac:dyDescent="0.2">
      <c r="A45" s="117"/>
      <c r="B45" s="118"/>
      <c r="C45" s="119"/>
      <c r="D45" s="119"/>
      <c r="E45" s="120"/>
      <c r="F45" s="1"/>
    </row>
    <row r="46" spans="1:6" s="2" customFormat="1" x14ac:dyDescent="0.2">
      <c r="A46" s="117"/>
      <c r="B46" s="118"/>
      <c r="C46" s="119"/>
      <c r="D46" s="119"/>
      <c r="E46" s="120"/>
      <c r="F46" s="1"/>
    </row>
    <row r="47" spans="1:6" s="2" customFormat="1" x14ac:dyDescent="0.2">
      <c r="A47" s="117"/>
      <c r="B47" s="118"/>
      <c r="C47" s="119"/>
      <c r="D47" s="119"/>
      <c r="E47" s="120"/>
      <c r="F47" s="1"/>
    </row>
    <row r="48" spans="1:6" s="2" customFormat="1" x14ac:dyDescent="0.2">
      <c r="A48" s="117"/>
      <c r="B48" s="118"/>
      <c r="C48" s="119"/>
      <c r="D48" s="119"/>
      <c r="E48" s="120"/>
      <c r="F48" s="1"/>
    </row>
    <row r="49" spans="1:6" s="2" customFormat="1" hidden="1" x14ac:dyDescent="0.2">
      <c r="A49" s="94"/>
      <c r="B49" s="95"/>
      <c r="C49" s="96"/>
      <c r="D49" s="96"/>
      <c r="E49" s="97"/>
      <c r="F49" s="1"/>
    </row>
    <row r="50" spans="1:6" ht="19.5" customHeight="1" x14ac:dyDescent="0.2">
      <c r="A50" s="71" t="s">
        <v>131</v>
      </c>
      <c r="B50" s="72">
        <f>SUM(B40:B49)</f>
        <v>0</v>
      </c>
      <c r="C50" s="128" t="str">
        <f>IF(SUBTOTAL(3,B40:B49)=SUBTOTAL(103,B40:B49),'Summary and sign-off'!$A$48,'Summary and sign-off'!$A$49)</f>
        <v>Check - there are no hidden rows with data</v>
      </c>
      <c r="D50" s="139" t="str">
        <f>IF('Summary and sign-off'!F57='Summary and sign-off'!F54,'Summary and sign-off'!A51,'Summary and sign-off'!A50)</f>
        <v>Check - each entry provides sufficient information</v>
      </c>
      <c r="E50" s="139"/>
      <c r="F50" s="17"/>
    </row>
    <row r="51" spans="1:6" ht="10.5" customHeight="1" x14ac:dyDescent="0.2">
      <c r="A51" s="17"/>
      <c r="B51" s="57"/>
      <c r="C51" s="19"/>
      <c r="D51" s="17"/>
      <c r="E51" s="17"/>
      <c r="F51" s="17"/>
    </row>
    <row r="52" spans="1:6" ht="34.5" customHeight="1" x14ac:dyDescent="0.2">
      <c r="A52" s="31" t="s">
        <v>132</v>
      </c>
      <c r="B52" s="58">
        <f>B22+B36+B50</f>
        <v>874.78999999999985</v>
      </c>
      <c r="C52" s="32"/>
      <c r="D52" s="32"/>
      <c r="E52" s="32"/>
      <c r="F52" s="17"/>
    </row>
    <row r="53" spans="1:6" x14ac:dyDescent="0.2">
      <c r="A53" s="17"/>
      <c r="B53" s="19"/>
      <c r="C53" s="17"/>
      <c r="D53" s="17"/>
      <c r="E53" s="17"/>
      <c r="F53" s="17"/>
    </row>
    <row r="54" spans="1:6" x14ac:dyDescent="0.2">
      <c r="A54" s="18" t="s">
        <v>74</v>
      </c>
      <c r="B54" s="19"/>
      <c r="C54" s="17"/>
      <c r="D54" s="17"/>
      <c r="E54" s="17"/>
      <c r="F54" s="17"/>
    </row>
    <row r="55" spans="1:6" ht="12.6" customHeight="1" x14ac:dyDescent="0.2">
      <c r="A55" s="20" t="s">
        <v>133</v>
      </c>
      <c r="F55" s="17"/>
    </row>
    <row r="56" spans="1:6" ht="12.95" customHeight="1" x14ac:dyDescent="0.2">
      <c r="A56" s="20" t="s">
        <v>134</v>
      </c>
      <c r="B56" s="17"/>
      <c r="D56" s="17"/>
      <c r="F56" s="17"/>
    </row>
    <row r="57" spans="1:6" x14ac:dyDescent="0.2">
      <c r="A57" s="20" t="s">
        <v>135</v>
      </c>
      <c r="F57" s="17"/>
    </row>
    <row r="58" spans="1:6" x14ac:dyDescent="0.2">
      <c r="A58" s="20" t="s">
        <v>80</v>
      </c>
      <c r="B58" s="19"/>
      <c r="C58" s="17"/>
      <c r="D58" s="17"/>
      <c r="E58" s="17"/>
      <c r="F58" s="17"/>
    </row>
    <row r="59" spans="1:6" ht="12.95" customHeight="1" x14ac:dyDescent="0.2">
      <c r="A59" s="20" t="s">
        <v>136</v>
      </c>
      <c r="B59" s="17"/>
      <c r="D59" s="17"/>
      <c r="F59" s="17"/>
    </row>
    <row r="60" spans="1:6" x14ac:dyDescent="0.2">
      <c r="A60" s="20" t="s">
        <v>137</v>
      </c>
      <c r="F60" s="17"/>
    </row>
    <row r="61" spans="1:6" x14ac:dyDescent="0.2">
      <c r="A61" s="20" t="s">
        <v>138</v>
      </c>
      <c r="B61" s="20"/>
      <c r="C61" s="20"/>
      <c r="D61" s="20"/>
      <c r="F61" s="17"/>
    </row>
    <row r="62" spans="1:6" x14ac:dyDescent="0.2">
      <c r="A62" s="26"/>
      <c r="B62" s="17"/>
      <c r="C62" s="17"/>
      <c r="D62" s="17"/>
      <c r="E62" s="17"/>
      <c r="F62" s="17"/>
    </row>
    <row r="63" spans="1:6" hidden="1" x14ac:dyDescent="0.2">
      <c r="A63" s="26"/>
      <c r="B63" s="17"/>
      <c r="C63" s="17"/>
      <c r="D63" s="17"/>
      <c r="E63" s="17"/>
      <c r="F63" s="17"/>
    </row>
    <row r="68" spans="1:6" ht="12.75" hidden="1" customHeight="1" x14ac:dyDescent="0.2"/>
    <row r="71" spans="1:6" hidden="1" x14ac:dyDescent="0.2">
      <c r="A71" s="26"/>
      <c r="B71" s="17"/>
      <c r="C71" s="17"/>
      <c r="D71" s="17"/>
      <c r="E71" s="17"/>
      <c r="F71" s="17"/>
    </row>
    <row r="72" spans="1:6" hidden="1" x14ac:dyDescent="0.2">
      <c r="A72" s="26"/>
      <c r="B72" s="17"/>
      <c r="C72" s="17"/>
      <c r="D72" s="17"/>
      <c r="E72" s="17"/>
      <c r="F72" s="17"/>
    </row>
    <row r="73" spans="1:6" hidden="1" x14ac:dyDescent="0.2">
      <c r="A73" s="26"/>
      <c r="B73" s="17"/>
      <c r="C73" s="17"/>
      <c r="D73" s="17"/>
      <c r="E73" s="17"/>
      <c r="F73" s="17"/>
    </row>
    <row r="74" spans="1:6" hidden="1" x14ac:dyDescent="0.2">
      <c r="A74" s="26"/>
      <c r="B74" s="17"/>
      <c r="C74" s="17"/>
      <c r="D74" s="17"/>
      <c r="E74" s="17"/>
      <c r="F74" s="17"/>
    </row>
    <row r="75" spans="1:6" hidden="1" x14ac:dyDescent="0.2">
      <c r="A75" s="26"/>
      <c r="B75" s="17"/>
      <c r="C75" s="17"/>
      <c r="D75" s="17"/>
      <c r="E75" s="17"/>
      <c r="F75" s="17"/>
    </row>
  </sheetData>
  <sheetProtection formatCells="0" formatRows="0" insertColumns="0" insertRows="0" deleteRows="0"/>
  <mergeCells count="15">
    <mergeCell ref="B7:E7"/>
    <mergeCell ref="B5:E5"/>
    <mergeCell ref="D50:E50"/>
    <mergeCell ref="A1:E1"/>
    <mergeCell ref="A24:E24"/>
    <mergeCell ref="A38:E38"/>
    <mergeCell ref="B2:E2"/>
    <mergeCell ref="B3:E3"/>
    <mergeCell ref="B4:E4"/>
    <mergeCell ref="A8:E8"/>
    <mergeCell ref="A9:E9"/>
    <mergeCell ref="B6:E6"/>
    <mergeCell ref="D22:E22"/>
    <mergeCell ref="D36:E36"/>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6 A34:A35 A12 A21 A40 A49"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39 A25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A20 A27:A33 A41:A48"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B26:B35 B40:B49 B12:B21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zoomScaleNormal="100" workbookViewId="0">
      <selection activeCell="B7" sqref="B7:E7"/>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9.28515625" customWidth="1"/>
    <col min="7" max="10" width="9.140625" hidden="1" customWidth="1"/>
    <col min="11" max="13" width="0" hidden="1" customWidth="1"/>
  </cols>
  <sheetData>
    <row r="1" spans="1:6" ht="26.25" customHeight="1" x14ac:dyDescent="0.2">
      <c r="A1" s="140" t="s">
        <v>110</v>
      </c>
      <c r="B1" s="140"/>
      <c r="C1" s="140"/>
      <c r="D1" s="140"/>
      <c r="E1" s="140"/>
    </row>
    <row r="2" spans="1:6" ht="21" customHeight="1" x14ac:dyDescent="0.2">
      <c r="A2" s="3" t="s">
        <v>111</v>
      </c>
      <c r="B2" s="138" t="s">
        <v>171</v>
      </c>
      <c r="C2" s="138"/>
      <c r="D2" s="138"/>
      <c r="E2" s="138"/>
    </row>
    <row r="3" spans="1:6" ht="31.5" x14ac:dyDescent="0.2">
      <c r="A3" s="3" t="s">
        <v>112</v>
      </c>
      <c r="B3" s="138" t="s">
        <v>175</v>
      </c>
      <c r="C3" s="138"/>
      <c r="D3" s="138"/>
      <c r="E3" s="138"/>
    </row>
    <row r="4" spans="1:6" ht="21" customHeight="1" x14ac:dyDescent="0.2">
      <c r="A4" s="3" t="s">
        <v>113</v>
      </c>
      <c r="B4" s="138">
        <v>45054</v>
      </c>
      <c r="C4" s="138"/>
      <c r="D4" s="138"/>
      <c r="E4" s="138"/>
    </row>
    <row r="5" spans="1:6" ht="21" customHeight="1" x14ac:dyDescent="0.2">
      <c r="A5" s="3" t="s">
        <v>114</v>
      </c>
      <c r="B5" s="138">
        <v>45107</v>
      </c>
      <c r="C5" s="138"/>
      <c r="D5" s="138"/>
      <c r="E5" s="138"/>
    </row>
    <row r="6" spans="1:6" ht="21" customHeight="1" x14ac:dyDescent="0.2">
      <c r="A6" s="3" t="s">
        <v>115</v>
      </c>
      <c r="B6" s="133" t="s">
        <v>81</v>
      </c>
      <c r="C6" s="133"/>
      <c r="D6" s="133"/>
      <c r="E6" s="133"/>
    </row>
    <row r="7" spans="1:6" ht="21" customHeight="1" x14ac:dyDescent="0.2">
      <c r="A7" s="3" t="s">
        <v>56</v>
      </c>
      <c r="B7" s="133" t="s">
        <v>84</v>
      </c>
      <c r="C7" s="133"/>
      <c r="D7" s="133"/>
      <c r="E7" s="133"/>
    </row>
    <row r="8" spans="1:6" ht="35.25" customHeight="1" x14ac:dyDescent="0.25">
      <c r="A8" s="149" t="s">
        <v>139</v>
      </c>
      <c r="B8" s="149"/>
      <c r="C8" s="150"/>
      <c r="D8" s="150"/>
      <c r="E8" s="150"/>
      <c r="F8" s="27"/>
    </row>
    <row r="9" spans="1:6" ht="35.25" customHeight="1" x14ac:dyDescent="0.25">
      <c r="A9" s="147" t="s">
        <v>140</v>
      </c>
      <c r="B9" s="148"/>
      <c r="C9" s="148"/>
      <c r="D9" s="148"/>
      <c r="E9" s="148"/>
      <c r="F9" s="27"/>
    </row>
    <row r="10" spans="1:6" ht="27" customHeight="1" x14ac:dyDescent="0.2">
      <c r="A10" s="24" t="s">
        <v>141</v>
      </c>
      <c r="B10" s="24" t="s">
        <v>63</v>
      </c>
      <c r="C10" s="24" t="s">
        <v>142</v>
      </c>
      <c r="D10" s="24" t="s">
        <v>143</v>
      </c>
      <c r="E10" s="24" t="s">
        <v>123</v>
      </c>
      <c r="F10" s="20"/>
    </row>
    <row r="11" spans="1:6" s="2" customFormat="1" x14ac:dyDescent="0.2">
      <c r="A11" s="121" t="s">
        <v>172</v>
      </c>
      <c r="B11" s="118"/>
      <c r="C11" s="122"/>
      <c r="D11" s="122"/>
      <c r="E11" s="123"/>
    </row>
    <row r="12" spans="1:6" s="2" customFormat="1" x14ac:dyDescent="0.2">
      <c r="A12" s="117"/>
      <c r="B12" s="118"/>
      <c r="C12" s="122"/>
      <c r="D12" s="122"/>
      <c r="E12" s="123"/>
    </row>
    <row r="13" spans="1:6" s="2" customFormat="1" x14ac:dyDescent="0.2">
      <c r="A13" s="117"/>
      <c r="B13" s="118"/>
      <c r="C13" s="122"/>
      <c r="D13" s="122"/>
      <c r="E13" s="123"/>
    </row>
    <row r="14" spans="1:6" s="2" customFormat="1" x14ac:dyDescent="0.2">
      <c r="A14" s="117"/>
      <c r="B14" s="118"/>
      <c r="C14" s="122"/>
      <c r="D14" s="122"/>
      <c r="E14" s="123"/>
    </row>
    <row r="15" spans="1:6" s="2" customFormat="1" x14ac:dyDescent="0.2">
      <c r="A15" s="117"/>
      <c r="B15" s="118"/>
      <c r="C15" s="122"/>
      <c r="D15" s="122"/>
      <c r="E15" s="123"/>
    </row>
    <row r="16" spans="1:6" s="2" customFormat="1" x14ac:dyDescent="0.2">
      <c r="A16" s="117"/>
      <c r="B16" s="118"/>
      <c r="C16" s="122"/>
      <c r="D16" s="122"/>
      <c r="E16" s="123"/>
    </row>
    <row r="17" spans="1:6" s="2" customFormat="1" x14ac:dyDescent="0.2">
      <c r="A17" s="117"/>
      <c r="B17" s="118"/>
      <c r="C17" s="122"/>
      <c r="D17" s="122"/>
      <c r="E17" s="123"/>
    </row>
    <row r="18" spans="1:6" s="2" customFormat="1" x14ac:dyDescent="0.2">
      <c r="A18" s="117"/>
      <c r="B18" s="118"/>
      <c r="C18" s="122"/>
      <c r="D18" s="122"/>
      <c r="E18" s="123"/>
    </row>
    <row r="19" spans="1:6" s="2" customFormat="1" x14ac:dyDescent="0.2">
      <c r="A19" s="117"/>
      <c r="B19" s="118"/>
      <c r="C19" s="122"/>
      <c r="D19" s="122"/>
      <c r="E19" s="123"/>
    </row>
    <row r="20" spans="1:6" s="2" customFormat="1" x14ac:dyDescent="0.2">
      <c r="A20" s="117"/>
      <c r="B20" s="118"/>
      <c r="C20" s="122"/>
      <c r="D20" s="122"/>
      <c r="E20" s="123"/>
    </row>
    <row r="21" spans="1:6" s="2" customFormat="1" x14ac:dyDescent="0.2">
      <c r="A21" s="117"/>
      <c r="B21" s="118"/>
      <c r="C21" s="122"/>
      <c r="D21" s="122"/>
      <c r="E21" s="123"/>
    </row>
    <row r="22" spans="1:6" s="2" customFormat="1" x14ac:dyDescent="0.2">
      <c r="A22" s="121"/>
      <c r="B22" s="118"/>
      <c r="C22" s="122"/>
      <c r="D22" s="122"/>
      <c r="E22" s="123"/>
    </row>
    <row r="23" spans="1:6" s="2" customFormat="1" x14ac:dyDescent="0.2">
      <c r="A23" s="121"/>
      <c r="B23" s="118"/>
      <c r="C23" s="122"/>
      <c r="D23" s="122"/>
      <c r="E23" s="123"/>
    </row>
    <row r="24" spans="1:6" s="2" customFormat="1" ht="11.25" hidden="1" customHeight="1" x14ac:dyDescent="0.2">
      <c r="A24" s="98"/>
      <c r="B24" s="95"/>
      <c r="C24" s="99"/>
      <c r="D24" s="99"/>
      <c r="E24" s="100"/>
    </row>
    <row r="25" spans="1:6" ht="34.5" customHeight="1" x14ac:dyDescent="0.2">
      <c r="A25" s="53" t="s">
        <v>144</v>
      </c>
      <c r="B25" s="62">
        <f>SUM(B11:B24)</f>
        <v>0</v>
      </c>
      <c r="C25" s="70" t="str">
        <f>IF(SUBTOTAL(3,B11:B24)=SUBTOTAL(103,B11:B24),'Summary and sign-off'!$A$48,'Summary and sign-off'!$A$49)</f>
        <v>Check - there are no hidden rows with data</v>
      </c>
      <c r="D25" s="139" t="str">
        <f>IF('Summary and sign-off'!F58='Summary and sign-off'!F54,'Summary and sign-off'!A51,'Summary and sign-off'!A50)</f>
        <v>Check - each entry provides sufficient information</v>
      </c>
      <c r="E25" s="139"/>
      <c r="F25" s="2"/>
    </row>
    <row r="26" spans="1:6" x14ac:dyDescent="0.2">
      <c r="A26" s="18"/>
      <c r="B26" s="17"/>
      <c r="C26" s="17"/>
      <c r="D26" s="17"/>
      <c r="E26" s="17"/>
    </row>
    <row r="27" spans="1:6" x14ac:dyDescent="0.2">
      <c r="A27" s="18" t="s">
        <v>74</v>
      </c>
      <c r="B27" s="19"/>
      <c r="C27" s="17"/>
      <c r="D27" s="17"/>
      <c r="E27" s="17"/>
    </row>
    <row r="28" spans="1:6" ht="12.75" customHeight="1" x14ac:dyDescent="0.2">
      <c r="A28" s="20" t="s">
        <v>145</v>
      </c>
      <c r="B28" s="20"/>
      <c r="C28" s="20"/>
      <c r="D28" s="20"/>
      <c r="E28" s="20"/>
    </row>
    <row r="29" spans="1:6" x14ac:dyDescent="0.2">
      <c r="A29" s="20" t="s">
        <v>146</v>
      </c>
      <c r="B29" s="20"/>
      <c r="C29" s="28"/>
      <c r="D29" s="28"/>
      <c r="E29" s="28"/>
    </row>
    <row r="30" spans="1:6" x14ac:dyDescent="0.2">
      <c r="A30" s="20" t="s">
        <v>80</v>
      </c>
      <c r="B30" s="19"/>
      <c r="C30" s="17"/>
      <c r="D30" s="17"/>
      <c r="E30" s="17"/>
      <c r="F30" s="17"/>
    </row>
    <row r="31" spans="1:6" x14ac:dyDescent="0.2">
      <c r="A31" s="20" t="s">
        <v>147</v>
      </c>
      <c r="B31" s="20"/>
      <c r="C31" s="28"/>
      <c r="D31" s="28"/>
      <c r="E31" s="28"/>
    </row>
    <row r="32" spans="1:6" ht="12.75" customHeight="1" x14ac:dyDescent="0.2">
      <c r="A32" s="20" t="s">
        <v>148</v>
      </c>
      <c r="B32" s="20"/>
      <c r="C32" s="22"/>
      <c r="D32" s="22"/>
      <c r="E32" s="22"/>
    </row>
    <row r="33" spans="1:5" x14ac:dyDescent="0.2">
      <c r="A33" s="17"/>
      <c r="B33" s="17"/>
      <c r="C33" s="17"/>
      <c r="D33" s="17"/>
      <c r="E33" s="17"/>
    </row>
  </sheetData>
  <sheetProtection formatCells="0" insertRows="0" deleteRows="0"/>
  <mergeCells count="10">
    <mergeCell ref="D25:E2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39"/>
  <sheetViews>
    <sheetView zoomScaleNormal="100" workbookViewId="0">
      <selection activeCell="B7" sqref="B7:E7"/>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6.85546875" customWidth="1"/>
    <col min="7" max="10" width="9.140625" hidden="1" customWidth="1"/>
    <col min="11" max="13" width="0" hidden="1" customWidth="1"/>
    <col min="14" max="16384" width="9.140625" hidden="1"/>
  </cols>
  <sheetData>
    <row r="1" spans="1:6" ht="26.25" customHeight="1" x14ac:dyDescent="0.2">
      <c r="A1" s="140" t="s">
        <v>110</v>
      </c>
      <c r="B1" s="140"/>
      <c r="C1" s="140"/>
      <c r="D1" s="140"/>
      <c r="E1" s="140"/>
    </row>
    <row r="2" spans="1:6" ht="21" customHeight="1" x14ac:dyDescent="0.2">
      <c r="A2" s="3" t="s">
        <v>111</v>
      </c>
      <c r="B2" s="138" t="s">
        <v>171</v>
      </c>
      <c r="C2" s="138"/>
      <c r="D2" s="138"/>
      <c r="E2" s="138"/>
    </row>
    <row r="3" spans="1:6" ht="31.5" x14ac:dyDescent="0.2">
      <c r="A3" s="3" t="s">
        <v>149</v>
      </c>
      <c r="B3" s="138" t="s">
        <v>176</v>
      </c>
      <c r="C3" s="138"/>
      <c r="D3" s="138"/>
      <c r="E3" s="138"/>
    </row>
    <row r="4" spans="1:6" ht="21" customHeight="1" x14ac:dyDescent="0.2">
      <c r="A4" s="3" t="s">
        <v>113</v>
      </c>
      <c r="B4" s="138">
        <v>45054</v>
      </c>
      <c r="C4" s="138"/>
      <c r="D4" s="138"/>
      <c r="E4" s="138"/>
    </row>
    <row r="5" spans="1:6" ht="21" customHeight="1" x14ac:dyDescent="0.2">
      <c r="A5" s="3" t="s">
        <v>114</v>
      </c>
      <c r="B5" s="138">
        <v>45107</v>
      </c>
      <c r="C5" s="138"/>
      <c r="D5" s="138"/>
      <c r="E5" s="138"/>
    </row>
    <row r="6" spans="1:6" ht="21" customHeight="1" x14ac:dyDescent="0.2">
      <c r="A6" s="3" t="s">
        <v>115</v>
      </c>
      <c r="B6" s="133" t="s">
        <v>82</v>
      </c>
      <c r="C6" s="133"/>
      <c r="D6" s="133"/>
      <c r="E6" s="133"/>
      <c r="F6" s="23"/>
    </row>
    <row r="7" spans="1:6" ht="21" customHeight="1" x14ac:dyDescent="0.2">
      <c r="A7" s="3" t="s">
        <v>56</v>
      </c>
      <c r="B7" s="133" t="s">
        <v>84</v>
      </c>
      <c r="C7" s="133"/>
      <c r="D7" s="133"/>
      <c r="E7" s="133"/>
      <c r="F7" s="23"/>
    </row>
    <row r="8" spans="1:6" ht="35.25" customHeight="1" x14ac:dyDescent="0.2">
      <c r="A8" s="143" t="s">
        <v>150</v>
      </c>
      <c r="B8" s="143"/>
      <c r="C8" s="150"/>
      <c r="D8" s="150"/>
      <c r="E8" s="150"/>
    </row>
    <row r="9" spans="1:6" ht="35.25" customHeight="1" x14ac:dyDescent="0.2">
      <c r="A9" s="151" t="s">
        <v>151</v>
      </c>
      <c r="B9" s="152"/>
      <c r="C9" s="152"/>
      <c r="D9" s="152"/>
      <c r="E9" s="152"/>
    </row>
    <row r="10" spans="1:6" ht="27" customHeight="1" x14ac:dyDescent="0.2">
      <c r="A10" s="24" t="s">
        <v>119</v>
      </c>
      <c r="B10" s="24" t="s">
        <v>63</v>
      </c>
      <c r="C10" s="24" t="s">
        <v>152</v>
      </c>
      <c r="D10" s="24" t="s">
        <v>153</v>
      </c>
      <c r="E10" s="24" t="s">
        <v>123</v>
      </c>
      <c r="F10" s="20"/>
    </row>
    <row r="11" spans="1:6" s="2" customFormat="1" hidden="1" x14ac:dyDescent="0.2">
      <c r="A11" s="98"/>
      <c r="B11" s="95"/>
      <c r="C11" s="99"/>
      <c r="D11" s="99"/>
      <c r="E11" s="100"/>
    </row>
    <row r="12" spans="1:6" s="2" customFormat="1" x14ac:dyDescent="0.2">
      <c r="A12" s="117">
        <v>45078</v>
      </c>
      <c r="B12" s="118">
        <v>687.83</v>
      </c>
      <c r="C12" s="122" t="s">
        <v>177</v>
      </c>
      <c r="D12" s="122" t="s">
        <v>180</v>
      </c>
      <c r="E12" s="123" t="s">
        <v>178</v>
      </c>
    </row>
    <row r="13" spans="1:6" s="2" customFormat="1" x14ac:dyDescent="0.2">
      <c r="A13" s="117">
        <v>45078</v>
      </c>
      <c r="B13" s="118">
        <v>32.340000000000003</v>
      </c>
      <c r="C13" s="122" t="s">
        <v>177</v>
      </c>
      <c r="D13" s="122" t="s">
        <v>179</v>
      </c>
      <c r="E13" s="123" t="s">
        <v>178</v>
      </c>
    </row>
    <row r="14" spans="1:6" s="2" customFormat="1" x14ac:dyDescent="0.2">
      <c r="A14" s="117"/>
      <c r="B14" s="118"/>
      <c r="C14" s="122"/>
      <c r="D14" s="122"/>
      <c r="E14" s="123"/>
    </row>
    <row r="15" spans="1:6" s="2" customFormat="1" x14ac:dyDescent="0.2">
      <c r="A15" s="117"/>
      <c r="B15" s="118"/>
      <c r="C15" s="122"/>
      <c r="D15" s="122"/>
      <c r="E15" s="123"/>
    </row>
    <row r="16" spans="1:6" s="2" customFormat="1" x14ac:dyDescent="0.2">
      <c r="A16" s="117"/>
      <c r="B16" s="118"/>
      <c r="C16" s="122"/>
      <c r="D16" s="122"/>
      <c r="E16" s="123"/>
    </row>
    <row r="17" spans="1:6" s="2" customFormat="1" x14ac:dyDescent="0.2">
      <c r="A17" s="117"/>
      <c r="B17" s="118"/>
      <c r="C17" s="122"/>
      <c r="D17" s="122"/>
      <c r="E17" s="123"/>
    </row>
    <row r="18" spans="1:6" s="2" customFormat="1" x14ac:dyDescent="0.2">
      <c r="A18" s="117"/>
      <c r="B18" s="118"/>
      <c r="C18" s="122"/>
      <c r="D18" s="122"/>
      <c r="E18" s="123"/>
    </row>
    <row r="19" spans="1:6" s="2" customFormat="1" x14ac:dyDescent="0.2">
      <c r="A19" s="117"/>
      <c r="B19" s="118"/>
      <c r="C19" s="122"/>
      <c r="D19" s="122"/>
      <c r="E19" s="123"/>
    </row>
    <row r="20" spans="1:6" s="2" customFormat="1" x14ac:dyDescent="0.2">
      <c r="A20" s="117"/>
      <c r="B20" s="118"/>
      <c r="C20" s="122"/>
      <c r="D20" s="122"/>
      <c r="E20" s="123"/>
    </row>
    <row r="21" spans="1:6" s="2" customFormat="1" x14ac:dyDescent="0.2">
      <c r="A21" s="117"/>
      <c r="B21" s="118"/>
      <c r="C21" s="122"/>
      <c r="D21" s="122"/>
      <c r="E21" s="123"/>
    </row>
    <row r="22" spans="1:6" s="2" customFormat="1" x14ac:dyDescent="0.2">
      <c r="A22" s="121"/>
      <c r="B22" s="118"/>
      <c r="C22" s="122"/>
      <c r="D22" s="122"/>
      <c r="E22" s="123"/>
    </row>
    <row r="23" spans="1:6" s="2" customFormat="1" x14ac:dyDescent="0.2">
      <c r="A23" s="121"/>
      <c r="B23" s="118"/>
      <c r="C23" s="122"/>
      <c r="D23" s="122"/>
      <c r="E23" s="123"/>
    </row>
    <row r="24" spans="1:6" s="2" customFormat="1" hidden="1" x14ac:dyDescent="0.2">
      <c r="A24" s="98"/>
      <c r="B24" s="95"/>
      <c r="C24" s="99"/>
      <c r="D24" s="99"/>
      <c r="E24" s="100"/>
    </row>
    <row r="25" spans="1:6" ht="34.5" customHeight="1" x14ac:dyDescent="0.2">
      <c r="A25" s="53" t="s">
        <v>154</v>
      </c>
      <c r="B25" s="62">
        <f>SUM(B11:B24)</f>
        <v>720.17000000000007</v>
      </c>
      <c r="C25" s="70" t="str">
        <f>IF(SUBTOTAL(3,B11:B24)=SUBTOTAL(103,B11:B24),'Summary and sign-off'!$A$48,'Summary and sign-off'!$A$49)</f>
        <v>Check - there are no hidden rows with data</v>
      </c>
      <c r="D25" s="139" t="str">
        <f>IF('Summary and sign-off'!F59='Summary and sign-off'!F54,'Summary and sign-off'!A51,'Summary and sign-off'!A50)</f>
        <v>Check - each entry provides sufficient information</v>
      </c>
      <c r="E25" s="139"/>
    </row>
    <row r="26" spans="1:6" ht="14.1" customHeight="1" x14ac:dyDescent="0.2">
      <c r="B26" s="17"/>
      <c r="C26" s="17"/>
      <c r="D26" s="17"/>
      <c r="E26" s="17"/>
    </row>
    <row r="27" spans="1:6" x14ac:dyDescent="0.2">
      <c r="A27" s="18" t="s">
        <v>155</v>
      </c>
      <c r="B27" s="17"/>
      <c r="C27" s="17"/>
      <c r="D27" s="17"/>
      <c r="E27" s="17"/>
    </row>
    <row r="28" spans="1:6" ht="12.6" customHeight="1" x14ac:dyDescent="0.2">
      <c r="A28" s="20" t="s">
        <v>133</v>
      </c>
      <c r="B28" s="17"/>
      <c r="C28" s="17"/>
      <c r="D28" s="17"/>
      <c r="E28" s="17"/>
    </row>
    <row r="29" spans="1:6" x14ac:dyDescent="0.2">
      <c r="A29" s="20" t="s">
        <v>80</v>
      </c>
      <c r="B29" s="19"/>
      <c r="C29" s="17"/>
      <c r="D29" s="17"/>
      <c r="E29" s="17"/>
      <c r="F29" s="17"/>
    </row>
    <row r="30" spans="1:6" x14ac:dyDescent="0.2">
      <c r="A30" s="20" t="s">
        <v>147</v>
      </c>
      <c r="C30" s="17"/>
      <c r="D30" s="17"/>
      <c r="E30" s="17"/>
      <c r="F30" s="17"/>
    </row>
    <row r="31" spans="1:6" ht="12.75" customHeight="1" x14ac:dyDescent="0.2">
      <c r="A31" s="20" t="s">
        <v>148</v>
      </c>
      <c r="B31" s="25"/>
      <c r="C31" s="22"/>
      <c r="D31" s="22"/>
      <c r="E31" s="22"/>
      <c r="F31" s="22"/>
    </row>
    <row r="32" spans="1:6" x14ac:dyDescent="0.2">
      <c r="B32" s="26"/>
      <c r="C32" s="17"/>
      <c r="D32" s="17"/>
      <c r="E32" s="17"/>
    </row>
    <row r="33" spans="1:5" hidden="1" x14ac:dyDescent="0.2">
      <c r="A33" s="17"/>
      <c r="B33" s="17"/>
      <c r="C33" s="17"/>
      <c r="D33" s="17"/>
    </row>
    <row r="34" spans="1:5" ht="12.75" hidden="1" customHeight="1" x14ac:dyDescent="0.2"/>
    <row r="35" spans="1:5" hidden="1" x14ac:dyDescent="0.2">
      <c r="A35" s="17"/>
      <c r="B35" s="17"/>
      <c r="C35" s="17"/>
      <c r="D35" s="17"/>
      <c r="E35" s="17"/>
    </row>
    <row r="36" spans="1:5" hidden="1" x14ac:dyDescent="0.2">
      <c r="A36" s="17"/>
      <c r="B36" s="17"/>
      <c r="C36" s="17"/>
      <c r="D36" s="17"/>
      <c r="E36" s="17"/>
    </row>
    <row r="37" spans="1:5" hidden="1" x14ac:dyDescent="0.2">
      <c r="A37" s="17"/>
      <c r="B37" s="17"/>
      <c r="C37" s="17"/>
      <c r="D37" s="17"/>
      <c r="E37" s="17"/>
    </row>
    <row r="38" spans="1:5" hidden="1" x14ac:dyDescent="0.2">
      <c r="A38" s="17"/>
      <c r="B38" s="17"/>
      <c r="C38" s="17"/>
      <c r="D38" s="17"/>
      <c r="E38" s="17"/>
    </row>
    <row r="39" spans="1:5" hidden="1" x14ac:dyDescent="0.2">
      <c r="A39" s="17"/>
      <c r="B39" s="17"/>
      <c r="C39" s="17"/>
      <c r="D39" s="17"/>
      <c r="E39" s="17"/>
    </row>
  </sheetData>
  <sheetProtection formatCells="0" insertRows="0" deleteRows="0"/>
  <mergeCells count="10">
    <mergeCell ref="D25:E25"/>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zoomScaleNormal="100" workbookViewId="0">
      <selection activeCell="B3" sqref="B3:F3"/>
    </sheetView>
  </sheetViews>
  <sheetFormatPr defaultColWidth="0" defaultRowHeight="12.75" zeroHeight="1" x14ac:dyDescent="0.2"/>
  <cols>
    <col min="1" max="1" width="35.7109375" customWidth="1"/>
    <col min="2" max="2" width="46.85546875" customWidth="1"/>
    <col min="3" max="3" width="22.140625" customWidth="1"/>
    <col min="4" max="4" width="25.42578125" customWidth="1"/>
    <col min="5" max="6" width="35.7109375" customWidth="1"/>
    <col min="7" max="7" width="38" customWidth="1"/>
    <col min="8" max="10" width="9.140625" hidden="1" customWidth="1"/>
    <col min="11" max="15" width="0" hidden="1" customWidth="1"/>
  </cols>
  <sheetData>
    <row r="1" spans="1:6" ht="26.25" customHeight="1" x14ac:dyDescent="0.2">
      <c r="A1" s="140" t="s">
        <v>156</v>
      </c>
      <c r="B1" s="140"/>
      <c r="C1" s="140"/>
      <c r="D1" s="140"/>
      <c r="E1" s="140"/>
      <c r="F1" s="140"/>
    </row>
    <row r="2" spans="1:6" ht="21" customHeight="1" x14ac:dyDescent="0.2">
      <c r="A2" s="3" t="s">
        <v>111</v>
      </c>
      <c r="B2" s="138" t="s">
        <v>171</v>
      </c>
      <c r="C2" s="138"/>
      <c r="D2" s="138"/>
      <c r="E2" s="138"/>
      <c r="F2" s="138"/>
    </row>
    <row r="3" spans="1:6" ht="31.5" x14ac:dyDescent="0.2">
      <c r="A3" s="3" t="s">
        <v>112</v>
      </c>
      <c r="B3" s="138" t="s">
        <v>176</v>
      </c>
      <c r="C3" s="138"/>
      <c r="D3" s="138"/>
      <c r="E3" s="138"/>
      <c r="F3" s="138"/>
    </row>
    <row r="4" spans="1:6" ht="21" customHeight="1" x14ac:dyDescent="0.2">
      <c r="A4" s="3" t="s">
        <v>113</v>
      </c>
      <c r="B4" s="138">
        <v>45054</v>
      </c>
      <c r="C4" s="138"/>
      <c r="D4" s="138"/>
      <c r="E4" s="138"/>
      <c r="F4" s="138"/>
    </row>
    <row r="5" spans="1:6" ht="21" customHeight="1" x14ac:dyDescent="0.2">
      <c r="A5" s="3" t="s">
        <v>114</v>
      </c>
      <c r="B5" s="138">
        <v>45107</v>
      </c>
      <c r="C5" s="138"/>
      <c r="D5" s="138"/>
      <c r="E5" s="138"/>
      <c r="F5" s="138"/>
    </row>
    <row r="6" spans="1:6" ht="21" customHeight="1" x14ac:dyDescent="0.2">
      <c r="A6" s="3" t="s">
        <v>157</v>
      </c>
      <c r="B6" s="133" t="s">
        <v>81</v>
      </c>
      <c r="C6" s="133"/>
      <c r="D6" s="133"/>
      <c r="E6" s="133"/>
      <c r="F6" s="133"/>
    </row>
    <row r="7" spans="1:6" ht="21" customHeight="1" x14ac:dyDescent="0.2">
      <c r="A7" s="3" t="s">
        <v>56</v>
      </c>
      <c r="B7" s="133" t="s">
        <v>84</v>
      </c>
      <c r="C7" s="133"/>
      <c r="D7" s="133"/>
      <c r="E7" s="133"/>
      <c r="F7" s="133"/>
    </row>
    <row r="8" spans="1:6" ht="36" customHeight="1" x14ac:dyDescent="0.2">
      <c r="A8" s="143" t="s">
        <v>158</v>
      </c>
      <c r="B8" s="143"/>
      <c r="C8" s="143"/>
      <c r="D8" s="143"/>
      <c r="E8" s="143"/>
      <c r="F8" s="143"/>
    </row>
    <row r="9" spans="1:6" ht="36" customHeight="1" x14ac:dyDescent="0.2">
      <c r="A9" s="151" t="s">
        <v>159</v>
      </c>
      <c r="B9" s="152"/>
      <c r="C9" s="152"/>
      <c r="D9" s="152"/>
      <c r="E9" s="152"/>
      <c r="F9" s="152"/>
    </row>
    <row r="10" spans="1:6" ht="39" customHeight="1" x14ac:dyDescent="0.2">
      <c r="A10" s="24" t="s">
        <v>119</v>
      </c>
      <c r="B10" s="112" t="s">
        <v>160</v>
      </c>
      <c r="C10" s="112" t="s">
        <v>161</v>
      </c>
      <c r="D10" s="112" t="s">
        <v>162</v>
      </c>
      <c r="E10" s="112" t="s">
        <v>163</v>
      </c>
      <c r="F10" s="112" t="s">
        <v>164</v>
      </c>
    </row>
    <row r="11" spans="1:6" s="2" customFormat="1" x14ac:dyDescent="0.2">
      <c r="A11" s="117" t="s">
        <v>172</v>
      </c>
      <c r="B11" s="122"/>
      <c r="C11" s="125"/>
      <c r="D11" s="122"/>
      <c r="E11" s="126"/>
      <c r="F11" s="123"/>
    </row>
    <row r="12" spans="1:6" s="2" customFormat="1" x14ac:dyDescent="0.2">
      <c r="A12" s="117"/>
      <c r="B12" s="124"/>
      <c r="C12" s="125"/>
      <c r="D12" s="124"/>
      <c r="E12" s="126"/>
      <c r="F12" s="127"/>
    </row>
    <row r="13" spans="1:6" s="2" customFormat="1" x14ac:dyDescent="0.2">
      <c r="A13" s="117"/>
      <c r="B13" s="124"/>
      <c r="C13" s="125"/>
      <c r="D13" s="124"/>
      <c r="E13" s="126"/>
      <c r="F13" s="127"/>
    </row>
    <row r="14" spans="1:6" s="2" customFormat="1" x14ac:dyDescent="0.2">
      <c r="A14" s="117"/>
      <c r="B14" s="124"/>
      <c r="C14" s="125"/>
      <c r="D14" s="124"/>
      <c r="E14" s="126"/>
      <c r="F14" s="127"/>
    </row>
    <row r="15" spans="1:6" s="2" customFormat="1" x14ac:dyDescent="0.2">
      <c r="A15" s="117"/>
      <c r="B15" s="124"/>
      <c r="C15" s="125"/>
      <c r="D15" s="124"/>
      <c r="E15" s="126"/>
      <c r="F15" s="127"/>
    </row>
    <row r="16" spans="1:6" s="2" customFormat="1" x14ac:dyDescent="0.2">
      <c r="A16" s="117"/>
      <c r="B16" s="124"/>
      <c r="C16" s="125"/>
      <c r="D16" s="124"/>
      <c r="E16" s="126"/>
      <c r="F16" s="127"/>
    </row>
    <row r="17" spans="1:7" s="2" customFormat="1" x14ac:dyDescent="0.2">
      <c r="A17" s="117"/>
      <c r="B17" s="124"/>
      <c r="C17" s="125"/>
      <c r="D17" s="124"/>
      <c r="E17" s="126"/>
      <c r="F17" s="127"/>
    </row>
    <row r="18" spans="1:7" s="2" customFormat="1" x14ac:dyDescent="0.2">
      <c r="A18" s="117"/>
      <c r="B18" s="124"/>
      <c r="C18" s="125"/>
      <c r="D18" s="124"/>
      <c r="E18" s="126"/>
      <c r="F18" s="127"/>
    </row>
    <row r="19" spans="1:7" s="2" customFormat="1" x14ac:dyDescent="0.2">
      <c r="A19" s="117"/>
      <c r="B19" s="124"/>
      <c r="C19" s="125"/>
      <c r="D19" s="124"/>
      <c r="E19" s="126"/>
      <c r="F19" s="127"/>
    </row>
    <row r="20" spans="1:7" s="2" customFormat="1" x14ac:dyDescent="0.2">
      <c r="A20" s="117"/>
      <c r="B20" s="124"/>
      <c r="C20" s="125"/>
      <c r="D20" s="124"/>
      <c r="E20" s="126"/>
      <c r="F20" s="127"/>
    </row>
    <row r="21" spans="1:7" s="2" customFormat="1" x14ac:dyDescent="0.2">
      <c r="A21" s="117"/>
      <c r="B21" s="124"/>
      <c r="C21" s="125"/>
      <c r="D21" s="124"/>
      <c r="E21" s="126"/>
      <c r="F21" s="127"/>
    </row>
    <row r="22" spans="1:7" s="2" customFormat="1" x14ac:dyDescent="0.2">
      <c r="A22" s="117"/>
      <c r="B22" s="124"/>
      <c r="C22" s="125"/>
      <c r="D22" s="124"/>
      <c r="E22" s="126"/>
      <c r="F22" s="127"/>
    </row>
    <row r="23" spans="1:7" s="2" customFormat="1" x14ac:dyDescent="0.2">
      <c r="A23" s="117"/>
      <c r="B23" s="124"/>
      <c r="C23" s="125"/>
      <c r="D23" s="124"/>
      <c r="E23" s="126"/>
      <c r="F23" s="127"/>
    </row>
    <row r="24" spans="1:7" s="2" customFormat="1" hidden="1" x14ac:dyDescent="0.2">
      <c r="A24" s="94"/>
      <c r="B24" s="99"/>
      <c r="C24" s="101"/>
      <c r="D24" s="99"/>
      <c r="E24" s="102"/>
      <c r="F24" s="100"/>
    </row>
    <row r="25" spans="1:7" ht="34.5" customHeight="1" x14ac:dyDescent="0.2">
      <c r="A25" s="113" t="s">
        <v>165</v>
      </c>
      <c r="B25" s="114" t="s">
        <v>166</v>
      </c>
      <c r="C25" s="115">
        <f>C26+C27</f>
        <v>0</v>
      </c>
      <c r="D25" s="116" t="str">
        <f>IF(SUBTOTAL(3,C11:C24)=SUBTOTAL(103,C11:C24),'Summary and sign-off'!$A$48,'Summary and sign-off'!$A$49)</f>
        <v>Check - there are no hidden rows with data</v>
      </c>
      <c r="E25" s="139" t="str">
        <f>IF('Summary and sign-off'!F60='Summary and sign-off'!F54,'Summary and sign-off'!A52,'Summary and sign-off'!A50)</f>
        <v>Check - each entry provides sufficient information</v>
      </c>
      <c r="F25" s="139"/>
      <c r="G25" s="2"/>
    </row>
    <row r="26" spans="1:7" ht="25.5" customHeight="1" x14ac:dyDescent="0.25">
      <c r="A26" s="54"/>
      <c r="B26" s="55" t="s">
        <v>97</v>
      </c>
      <c r="C26" s="56">
        <f>COUNTIF(C11:C24,'Summary and sign-off'!A45)</f>
        <v>0</v>
      </c>
      <c r="D26" s="14"/>
      <c r="E26" s="15"/>
      <c r="F26" s="16"/>
    </row>
    <row r="27" spans="1:7" ht="25.5" customHeight="1" x14ac:dyDescent="0.25">
      <c r="A27" s="54"/>
      <c r="B27" s="55" t="s">
        <v>98</v>
      </c>
      <c r="C27" s="56">
        <f>COUNTIF(C11:C24,'Summary and sign-off'!A46)</f>
        <v>0</v>
      </c>
      <c r="D27" s="14"/>
      <c r="E27" s="15"/>
      <c r="F27" s="16"/>
    </row>
    <row r="28" spans="1:7" x14ac:dyDescent="0.2">
      <c r="A28" s="17"/>
      <c r="B28" s="18"/>
      <c r="C28" s="17"/>
      <c r="D28" s="19"/>
      <c r="E28" s="19"/>
      <c r="F28" s="17"/>
    </row>
    <row r="29" spans="1:7" x14ac:dyDescent="0.2">
      <c r="A29" s="18" t="s">
        <v>155</v>
      </c>
      <c r="B29" s="18"/>
      <c r="C29" s="18"/>
      <c r="D29" s="18"/>
      <c r="E29" s="18"/>
      <c r="F29" s="18"/>
    </row>
    <row r="30" spans="1:7" ht="12.6" customHeight="1" x14ac:dyDescent="0.2">
      <c r="A30" s="20" t="s">
        <v>133</v>
      </c>
      <c r="B30" s="17"/>
      <c r="C30" s="17"/>
      <c r="D30" s="17"/>
      <c r="E30" s="17"/>
    </row>
    <row r="31" spans="1:7" x14ac:dyDescent="0.2">
      <c r="A31" s="20" t="s">
        <v>80</v>
      </c>
      <c r="B31" s="19"/>
      <c r="C31" s="17"/>
      <c r="D31" s="17"/>
      <c r="E31" s="17"/>
      <c r="F31" s="17"/>
    </row>
    <row r="32" spans="1:7" x14ac:dyDescent="0.2">
      <c r="A32" s="20" t="s">
        <v>167</v>
      </c>
      <c r="B32" s="21"/>
      <c r="C32" s="21"/>
      <c r="D32" s="21"/>
      <c r="E32" s="21"/>
      <c r="F32" s="21"/>
    </row>
    <row r="33" spans="1:6" ht="12.75" customHeight="1" x14ac:dyDescent="0.2">
      <c r="A33" s="20" t="s">
        <v>168</v>
      </c>
      <c r="B33" s="17"/>
      <c r="C33" s="17"/>
      <c r="D33" s="17"/>
      <c r="E33" s="17"/>
      <c r="F33" s="17"/>
    </row>
    <row r="34" spans="1:6" ht="12.95" customHeight="1" x14ac:dyDescent="0.2">
      <c r="A34" s="20" t="s">
        <v>169</v>
      </c>
      <c r="B34" s="17"/>
      <c r="C34" s="17"/>
      <c r="D34" s="17"/>
      <c r="E34" s="17"/>
      <c r="F34" s="17"/>
    </row>
    <row r="35" spans="1:6" x14ac:dyDescent="0.2">
      <c r="A35" s="20" t="s">
        <v>170</v>
      </c>
      <c r="C35" s="17"/>
      <c r="D35" s="17"/>
      <c r="E35" s="17"/>
      <c r="F35" s="17"/>
    </row>
    <row r="36" spans="1:6" ht="12.75" customHeight="1" x14ac:dyDescent="0.2">
      <c r="A36" s="20" t="s">
        <v>148</v>
      </c>
      <c r="B36" s="20"/>
      <c r="C36" s="22"/>
      <c r="D36" s="22"/>
      <c r="E36" s="22"/>
      <c r="F36" s="22"/>
    </row>
    <row r="37" spans="1:6" ht="12.75" customHeight="1" x14ac:dyDescent="0.2">
      <c r="A37" s="20"/>
      <c r="B37" s="20"/>
      <c r="C37" s="22"/>
      <c r="D37" s="22"/>
      <c r="E37" s="22"/>
      <c r="F37" s="22"/>
    </row>
    <row r="38" spans="1:6" ht="12.75" hidden="1" customHeight="1" x14ac:dyDescent="0.2">
      <c r="A38" s="20"/>
      <c r="B38" s="20"/>
      <c r="C38" s="22"/>
      <c r="D38" s="22"/>
      <c r="E38" s="22"/>
      <c r="F38" s="22"/>
    </row>
    <row r="41" spans="1:6" hidden="1" x14ac:dyDescent="0.2">
      <c r="A41" s="18"/>
      <c r="B41" s="18"/>
      <c r="C41" s="18"/>
      <c r="D41" s="18"/>
      <c r="E41" s="18"/>
      <c r="F41" s="18"/>
    </row>
    <row r="42" spans="1:6" hidden="1" x14ac:dyDescent="0.2">
      <c r="A42" s="18"/>
      <c r="B42" s="18"/>
      <c r="C42" s="18"/>
      <c r="D42" s="18"/>
      <c r="E42" s="18"/>
      <c r="F42" s="18"/>
    </row>
    <row r="43" spans="1:6" hidden="1" x14ac:dyDescent="0.2">
      <c r="A43" s="18"/>
      <c r="B43" s="18"/>
      <c r="C43" s="18"/>
      <c r="D43" s="18"/>
      <c r="E43" s="18"/>
      <c r="F43" s="18"/>
    </row>
    <row r="44" spans="1:6" hidden="1" x14ac:dyDescent="0.2">
      <c r="A44" s="18"/>
      <c r="B44" s="18"/>
      <c r="C44" s="18"/>
      <c r="D44" s="18"/>
      <c r="E44" s="18"/>
      <c r="F44" s="18"/>
    </row>
    <row r="45" spans="1:6" hidden="1" x14ac:dyDescent="0.2">
      <c r="A45" s="18"/>
      <c r="B45" s="18"/>
      <c r="C45" s="18"/>
      <c r="D45" s="18"/>
      <c r="E45" s="18"/>
      <c r="F45" s="18"/>
    </row>
  </sheetData>
  <sheetProtection formatCells="0" insertRows="0" deleteRows="0"/>
  <dataConsolidate/>
  <mergeCells count="10">
    <mergeCell ref="E25:F25"/>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sign-off'!$A$45:$A$46</xm:f>
          </x14:formula1>
          <xm:sqref>C11:C24</xm:sqref>
        </x14:dataValidation>
        <x14:dataValidation type="list" errorStyle="information" operator="greaterThan" allowBlank="1" showInputMessage="1" prompt="Provide specific $ value if possible" xr:uid="{00000000-0002-0000-0500-000003000000}">
          <x14:formula1>
            <xm:f>'Summary and sign-off'!$A$39:$A$44</xm:f>
          </x14:formula1>
          <xm:sqref>E11:E24</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539" ma:contentTypeDescription="" ma:contentTypeScope="" ma:versionID="aa8d61ab23ba349dbdbf6e771bd21625">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SSCNZ-871057456-822237</_dlc_DocId>
    <_dlc_DocIdUrl xmlns="12165527-d881-4234-97f9-ee139a3f0c31">
      <Url>https://sscnz.sharepoint.com/sites/sscdms/66262/_layouts/15/DocIdRedir.aspx?ID=SSCNZ-871057456-822237</Url>
      <Description>SSCNZ-871057456-822237</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2.xml><?xml version="1.0" encoding="utf-8"?>
<ds:datastoreItem xmlns:ds="http://schemas.openxmlformats.org/officeDocument/2006/customXml" ds:itemID="{D79D72C4-64B1-41DC-903A-2759D151F6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79D7F4-D0D7-4BCB-BBEA-E7C37A64913E}">
  <ds:schemaRefs>
    <ds:schemaRef ds:uri="http://schemas.microsoft.com/office/2006/metadata/properties"/>
    <ds:schemaRef ds:uri="http://schemas.microsoft.com/office/infopath/2007/PartnerControls"/>
    <ds:schemaRef ds:uri="12165527-d881-4234-97f9-ee139a3f0c31"/>
  </ds:schemaRefs>
</ds:datastoreItem>
</file>

<file path=customXml/itemProps4.xml><?xml version="1.0" encoding="utf-8"?>
<ds:datastoreItem xmlns:ds="http://schemas.openxmlformats.org/officeDocument/2006/customXml" ds:itemID="{239DBCAB-6875-4133-81DD-45924FC1DF3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Nick Spratt</cp:lastModifiedBy>
  <cp:revision/>
  <dcterms:created xsi:type="dcterms:W3CDTF">2010-10-17T20:59:02Z</dcterms:created>
  <dcterms:modified xsi:type="dcterms:W3CDTF">2023-07-28T02:24:06Z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ies>
</file>